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acob\Dropbox\Baseball-Softball\OSA\"/>
    </mc:Choice>
  </mc:AlternateContent>
  <xr:revisionPtr revIDLastSave="0" documentId="13_ncr:1_{82E10CD6-E60C-4FFC-A12A-65CAC3E834C6}" xr6:coauthVersionLast="47" xr6:coauthVersionMax="47" xr10:uidLastSave="{00000000-0000-0000-0000-000000000000}"/>
  <bookViews>
    <workbookView xWindow="33615" yWindow="-16320" windowWidth="29040" windowHeight="16440" xr2:uid="{00000000-000D-0000-FFFF-FFFF00000000}"/>
  </bookViews>
  <sheets>
    <sheet name="12Tms_Divx2_Interx1_4Ds" sheetId="4" r:id="rId1"/>
    <sheet name="11Tms_Divx2_Interx1_3D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upwBIN9nReCGGqgAIuKDEuOGqUA=="/>
    </ext>
  </extLst>
</workbook>
</file>

<file path=xl/calcChain.xml><?xml version="1.0" encoding="utf-8"?>
<calcChain xmlns="http://schemas.openxmlformats.org/spreadsheetml/2006/main">
  <c r="E47" i="4" l="1"/>
  <c r="D47" i="4"/>
  <c r="G65" i="4" s="1"/>
  <c r="B79" i="4"/>
  <c r="N64" i="4"/>
  <c r="T64" i="4" s="1"/>
  <c r="H64" i="4"/>
  <c r="H65" i="4"/>
  <c r="N65" i="4"/>
  <c r="T65" i="4" s="1"/>
  <c r="E80" i="4"/>
  <c r="B78" i="4"/>
  <c r="G78" i="4" s="1"/>
  <c r="B77" i="4"/>
  <c r="G77" i="4" s="1"/>
  <c r="B76" i="4"/>
  <c r="E76" i="4" s="1"/>
  <c r="B75" i="4"/>
  <c r="E75" i="4" s="1"/>
  <c r="B74" i="4"/>
  <c r="G74" i="4" s="1"/>
  <c r="B73" i="4"/>
  <c r="G73" i="4" s="1"/>
  <c r="B72" i="4"/>
  <c r="G72" i="4" s="1"/>
  <c r="B71" i="4"/>
  <c r="E71" i="4" s="1"/>
  <c r="B70" i="4"/>
  <c r="G70" i="4" s="1"/>
  <c r="B69" i="4"/>
  <c r="G69" i="4" s="1"/>
  <c r="N63" i="4"/>
  <c r="T63" i="4" s="1"/>
  <c r="H63" i="4"/>
  <c r="D63" i="4"/>
  <c r="N62" i="4"/>
  <c r="N77" i="4" s="1"/>
  <c r="S77" i="4" s="1"/>
  <c r="H62" i="4"/>
  <c r="G62" i="4"/>
  <c r="E62" i="4"/>
  <c r="N61" i="4"/>
  <c r="T61" i="4" s="1"/>
  <c r="H61" i="4"/>
  <c r="G61" i="4"/>
  <c r="N60" i="4"/>
  <c r="T60" i="4" s="1"/>
  <c r="H60" i="4"/>
  <c r="E60" i="4"/>
  <c r="N59" i="4"/>
  <c r="T59" i="4" s="1"/>
  <c r="H59" i="4"/>
  <c r="E59" i="4"/>
  <c r="D59" i="4"/>
  <c r="N58" i="4"/>
  <c r="H58" i="4"/>
  <c r="E58" i="4"/>
  <c r="N57" i="4"/>
  <c r="T57" i="4" s="1"/>
  <c r="H57" i="4"/>
  <c r="G57" i="4"/>
  <c r="E57" i="4"/>
  <c r="D57" i="4"/>
  <c r="N56" i="4"/>
  <c r="T56" i="4" s="1"/>
  <c r="H56" i="4"/>
  <c r="G56" i="4"/>
  <c r="D56" i="4"/>
  <c r="N55" i="4"/>
  <c r="T55" i="4" s="1"/>
  <c r="H55" i="4"/>
  <c r="G55" i="4"/>
  <c r="E55" i="4"/>
  <c r="D55" i="4"/>
  <c r="N54" i="4"/>
  <c r="N69" i="4" s="1"/>
  <c r="R69" i="4" s="1"/>
  <c r="H54" i="4"/>
  <c r="G54" i="4"/>
  <c r="E54" i="4"/>
  <c r="D54" i="4"/>
  <c r="S47" i="4"/>
  <c r="Q47" i="4"/>
  <c r="P47" i="4"/>
  <c r="B14" i="4"/>
  <c r="B18" i="4" s="1"/>
  <c r="B19" i="4" s="1"/>
  <c r="A14" i="4"/>
  <c r="A18" i="4" s="1"/>
  <c r="A22" i="4" s="1"/>
  <c r="A26" i="4" s="1"/>
  <c r="A30" i="4" s="1"/>
  <c r="A34" i="4" s="1"/>
  <c r="A38" i="4" s="1"/>
  <c r="A42" i="4" s="1"/>
  <c r="A46" i="4" s="1"/>
  <c r="M10" i="4" s="1"/>
  <c r="M14" i="4" s="1"/>
  <c r="M18" i="4" s="1"/>
  <c r="M22" i="4" s="1"/>
  <c r="M26" i="4" s="1"/>
  <c r="M30" i="4" s="1"/>
  <c r="M34" i="4" s="1"/>
  <c r="M38" i="4" s="1"/>
  <c r="M42" i="4" s="1"/>
  <c r="M46" i="4" s="1"/>
  <c r="B12" i="4"/>
  <c r="B16" i="4" s="1"/>
  <c r="B11" i="4"/>
  <c r="L55" i="1"/>
  <c r="L69" i="1" s="1"/>
  <c r="P69" i="1" s="1"/>
  <c r="L56" i="1"/>
  <c r="L57" i="1"/>
  <c r="L58" i="1"/>
  <c r="L59" i="1"/>
  <c r="L60" i="1"/>
  <c r="Q60" i="1" s="1"/>
  <c r="L61" i="1"/>
  <c r="L75" i="1" s="1"/>
  <c r="L62" i="1"/>
  <c r="L76" i="1" s="1"/>
  <c r="O76" i="1" s="1"/>
  <c r="L63" i="1"/>
  <c r="L77" i="1" s="1"/>
  <c r="L64" i="1"/>
  <c r="L54" i="1"/>
  <c r="L70" i="1"/>
  <c r="O70" i="1" s="1"/>
  <c r="B70" i="1"/>
  <c r="P70" i="1"/>
  <c r="D70" i="1"/>
  <c r="E70" i="1"/>
  <c r="F70" i="1"/>
  <c r="Q56" i="1"/>
  <c r="D56" i="1"/>
  <c r="E56" i="1"/>
  <c r="F56" i="1"/>
  <c r="G56" i="1"/>
  <c r="Q57" i="1"/>
  <c r="Q58" i="1"/>
  <c r="Q59" i="1"/>
  <c r="Q64" i="1"/>
  <c r="D55" i="1"/>
  <c r="E55" i="1"/>
  <c r="F55" i="1"/>
  <c r="G55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L71" i="1"/>
  <c r="L72" i="1"/>
  <c r="L73" i="1"/>
  <c r="L74" i="1"/>
  <c r="L78" i="1"/>
  <c r="B69" i="1"/>
  <c r="D69" i="1" s="1"/>
  <c r="B71" i="1"/>
  <c r="D71" i="1" s="1"/>
  <c r="B72" i="1"/>
  <c r="D72" i="1" s="1"/>
  <c r="B73" i="1"/>
  <c r="E73" i="1" s="1"/>
  <c r="B74" i="1"/>
  <c r="F74" i="1" s="1"/>
  <c r="B75" i="1"/>
  <c r="F75" i="1" s="1"/>
  <c r="B76" i="1"/>
  <c r="F76" i="1" s="1"/>
  <c r="B77" i="1"/>
  <c r="D77" i="1" s="1"/>
  <c r="B78" i="1"/>
  <c r="D78" i="1" s="1"/>
  <c r="B68" i="1"/>
  <c r="E68" i="1" s="1"/>
  <c r="G54" i="1"/>
  <c r="P47" i="1"/>
  <c r="O47" i="1"/>
  <c r="N47" i="1"/>
  <c r="N57" i="1" s="1"/>
  <c r="B14" i="1"/>
  <c r="A14" i="1"/>
  <c r="A18" i="1" s="1"/>
  <c r="A22" i="1" s="1"/>
  <c r="A26" i="1" s="1"/>
  <c r="A30" i="1" s="1"/>
  <c r="A34" i="1" s="1"/>
  <c r="A38" i="1" s="1"/>
  <c r="A42" i="1" s="1"/>
  <c r="A46" i="1" s="1"/>
  <c r="K10" i="1" s="1"/>
  <c r="K14" i="1" s="1"/>
  <c r="K18" i="1" s="1"/>
  <c r="K22" i="1" s="1"/>
  <c r="K26" i="1" s="1"/>
  <c r="K30" i="1" s="1"/>
  <c r="K34" i="1" s="1"/>
  <c r="K38" i="1" s="1"/>
  <c r="K42" i="1" s="1"/>
  <c r="K46" i="1" s="1"/>
  <c r="B12" i="1"/>
  <c r="B16" i="1" s="1"/>
  <c r="B11" i="1"/>
  <c r="S65" i="4" l="1"/>
  <c r="G60" i="4"/>
  <c r="D62" i="4"/>
  <c r="G64" i="4"/>
  <c r="E56" i="4"/>
  <c r="G59" i="4"/>
  <c r="D61" i="4"/>
  <c r="D58" i="4"/>
  <c r="E61" i="4"/>
  <c r="E64" i="4"/>
  <c r="G58" i="4"/>
  <c r="D60" i="4"/>
  <c r="E63" i="4"/>
  <c r="G63" i="4"/>
  <c r="S64" i="4"/>
  <c r="F74" i="4"/>
  <c r="S69" i="4"/>
  <c r="R77" i="4"/>
  <c r="S58" i="4"/>
  <c r="D79" i="4"/>
  <c r="E65" i="4"/>
  <c r="D65" i="4"/>
  <c r="D64" i="4"/>
  <c r="S57" i="4"/>
  <c r="S54" i="4"/>
  <c r="F73" i="4"/>
  <c r="S56" i="4"/>
  <c r="F75" i="4"/>
  <c r="S63" i="4"/>
  <c r="S55" i="4"/>
  <c r="F76" i="4"/>
  <c r="S62" i="4"/>
  <c r="F69" i="4"/>
  <c r="F77" i="4"/>
  <c r="S61" i="4"/>
  <c r="F70" i="4"/>
  <c r="F78" i="4"/>
  <c r="G79" i="4"/>
  <c r="S60" i="4"/>
  <c r="F71" i="4"/>
  <c r="F79" i="4"/>
  <c r="N79" i="4"/>
  <c r="S59" i="4"/>
  <c r="F72" i="4"/>
  <c r="F80" i="4"/>
  <c r="Q65" i="4"/>
  <c r="E79" i="4"/>
  <c r="P79" i="4"/>
  <c r="P65" i="4"/>
  <c r="P64" i="4"/>
  <c r="Q64" i="4"/>
  <c r="Q55" i="1"/>
  <c r="Q63" i="1"/>
  <c r="Q61" i="1"/>
  <c r="D70" i="4"/>
  <c r="E70" i="4"/>
  <c r="E74" i="4"/>
  <c r="D76" i="4"/>
  <c r="G76" i="4"/>
  <c r="D74" i="4"/>
  <c r="B15" i="4"/>
  <c r="P58" i="4"/>
  <c r="N74" i="4"/>
  <c r="P74" i="4" s="1"/>
  <c r="G71" i="4"/>
  <c r="Q57" i="4"/>
  <c r="D72" i="4"/>
  <c r="D78" i="4"/>
  <c r="Q63" i="4"/>
  <c r="E72" i="4"/>
  <c r="G75" i="4"/>
  <c r="E78" i="4"/>
  <c r="P59" i="4"/>
  <c r="N78" i="4"/>
  <c r="N70" i="4"/>
  <c r="G80" i="4"/>
  <c r="Q77" i="4"/>
  <c r="P77" i="4"/>
  <c r="Q69" i="4"/>
  <c r="P69" i="4"/>
  <c r="B17" i="4"/>
  <c r="B20" i="4"/>
  <c r="T58" i="4"/>
  <c r="Q60" i="4"/>
  <c r="P61" i="4"/>
  <c r="D69" i="4"/>
  <c r="N71" i="4"/>
  <c r="D73" i="4"/>
  <c r="N75" i="4"/>
  <c r="D77" i="4"/>
  <c r="N80" i="4"/>
  <c r="Q59" i="4"/>
  <c r="P60" i="4"/>
  <c r="P54" i="4"/>
  <c r="Q61" i="4"/>
  <c r="P62" i="4"/>
  <c r="E69" i="4"/>
  <c r="E73" i="4"/>
  <c r="E77" i="4"/>
  <c r="Q62" i="4"/>
  <c r="P63" i="4"/>
  <c r="N72" i="4"/>
  <c r="N76" i="4"/>
  <c r="Q54" i="4"/>
  <c r="P55" i="4"/>
  <c r="Q55" i="4"/>
  <c r="P56" i="4"/>
  <c r="B22" i="4"/>
  <c r="T54" i="4"/>
  <c r="Q56" i="4"/>
  <c r="P57" i="4"/>
  <c r="T62" i="4"/>
  <c r="D71" i="4"/>
  <c r="N73" i="4"/>
  <c r="D75" i="4"/>
  <c r="D80" i="4"/>
  <c r="B13" i="4"/>
  <c r="Q58" i="4"/>
  <c r="G70" i="1"/>
  <c r="Q62" i="1"/>
  <c r="N70" i="1"/>
  <c r="Q70" i="1" s="1"/>
  <c r="N60" i="1"/>
  <c r="N64" i="1"/>
  <c r="N58" i="1"/>
  <c r="N72" i="1"/>
  <c r="N78" i="1"/>
  <c r="P56" i="1"/>
  <c r="N71" i="1"/>
  <c r="N77" i="1"/>
  <c r="N62" i="1"/>
  <c r="O56" i="1"/>
  <c r="N55" i="1"/>
  <c r="N56" i="1"/>
  <c r="O75" i="1"/>
  <c r="O63" i="1"/>
  <c r="O59" i="1"/>
  <c r="N73" i="1"/>
  <c r="E76" i="1"/>
  <c r="F68" i="1"/>
  <c r="P64" i="1"/>
  <c r="P62" i="1"/>
  <c r="P60" i="1"/>
  <c r="P58" i="1"/>
  <c r="P55" i="1"/>
  <c r="D76" i="1"/>
  <c r="F78" i="1"/>
  <c r="O64" i="1"/>
  <c r="O62" i="1"/>
  <c r="O60" i="1"/>
  <c r="O58" i="1"/>
  <c r="O55" i="1"/>
  <c r="E75" i="1"/>
  <c r="F77" i="1"/>
  <c r="D75" i="1"/>
  <c r="E78" i="1"/>
  <c r="E74" i="1"/>
  <c r="P61" i="1"/>
  <c r="P59" i="1"/>
  <c r="P57" i="1"/>
  <c r="D74" i="1"/>
  <c r="O57" i="1"/>
  <c r="E77" i="1"/>
  <c r="E69" i="1"/>
  <c r="F69" i="1"/>
  <c r="P63" i="1"/>
  <c r="O61" i="1"/>
  <c r="O74" i="1"/>
  <c r="N63" i="1"/>
  <c r="N61" i="1"/>
  <c r="N59" i="1"/>
  <c r="N75" i="1"/>
  <c r="P74" i="1"/>
  <c r="E71" i="1"/>
  <c r="F71" i="1"/>
  <c r="F73" i="1"/>
  <c r="F72" i="1"/>
  <c r="E72" i="1"/>
  <c r="N76" i="1"/>
  <c r="N74" i="1"/>
  <c r="P73" i="1"/>
  <c r="O73" i="1"/>
  <c r="P71" i="1"/>
  <c r="N69" i="1"/>
  <c r="O69" i="1"/>
  <c r="D73" i="1"/>
  <c r="P78" i="1"/>
  <c r="O78" i="1"/>
  <c r="P77" i="1"/>
  <c r="O77" i="1"/>
  <c r="P76" i="1"/>
  <c r="P75" i="1"/>
  <c r="P72" i="1"/>
  <c r="O72" i="1"/>
  <c r="O71" i="1"/>
  <c r="O54" i="1"/>
  <c r="B18" i="1"/>
  <c r="B15" i="1"/>
  <c r="B20" i="1"/>
  <c r="B17" i="1"/>
  <c r="L68" i="1"/>
  <c r="B13" i="1"/>
  <c r="P54" i="1"/>
  <c r="D54" i="1"/>
  <c r="D65" i="1" s="1"/>
  <c r="Q54" i="1"/>
  <c r="E54" i="1"/>
  <c r="D68" i="1"/>
  <c r="N54" i="1"/>
  <c r="F54" i="1"/>
  <c r="D66" i="4" l="1"/>
  <c r="E66" i="4"/>
  <c r="G66" i="4"/>
  <c r="H66" i="4"/>
  <c r="H79" i="4"/>
  <c r="R75" i="4"/>
  <c r="S75" i="4"/>
  <c r="R74" i="4"/>
  <c r="S74" i="4"/>
  <c r="R72" i="4"/>
  <c r="S72" i="4"/>
  <c r="R71" i="4"/>
  <c r="S71" i="4"/>
  <c r="R70" i="4"/>
  <c r="S70" i="4"/>
  <c r="Q79" i="4"/>
  <c r="R79" i="4"/>
  <c r="S79" i="4"/>
  <c r="R73" i="4"/>
  <c r="S73" i="4"/>
  <c r="R80" i="4"/>
  <c r="S80" i="4"/>
  <c r="R76" i="4"/>
  <c r="S76" i="4"/>
  <c r="R78" i="4"/>
  <c r="S78" i="4"/>
  <c r="H70" i="4"/>
  <c r="H74" i="4"/>
  <c r="Q74" i="4"/>
  <c r="Q70" i="4"/>
  <c r="P70" i="4"/>
  <c r="H76" i="4"/>
  <c r="P78" i="4"/>
  <c r="H71" i="4"/>
  <c r="H75" i="4"/>
  <c r="H78" i="4"/>
  <c r="Q78" i="4"/>
  <c r="H72" i="4"/>
  <c r="H80" i="4"/>
  <c r="H69" i="4"/>
  <c r="H77" i="4"/>
  <c r="B24" i="4"/>
  <c r="B21" i="4"/>
  <c r="T66" i="4"/>
  <c r="S66" i="4"/>
  <c r="Q66" i="4"/>
  <c r="P66" i="4"/>
  <c r="Q75" i="4"/>
  <c r="P75" i="4"/>
  <c r="Q72" i="4"/>
  <c r="P72" i="4"/>
  <c r="H73" i="4"/>
  <c r="T69" i="4"/>
  <c r="Q73" i="4"/>
  <c r="P73" i="4"/>
  <c r="B23" i="4"/>
  <c r="B26" i="4"/>
  <c r="Q71" i="4"/>
  <c r="P71" i="4"/>
  <c r="Q76" i="4"/>
  <c r="P76" i="4"/>
  <c r="Q80" i="4"/>
  <c r="P80" i="4"/>
  <c r="T77" i="4"/>
  <c r="G69" i="1"/>
  <c r="G76" i="1"/>
  <c r="G75" i="1"/>
  <c r="Q77" i="1"/>
  <c r="Q73" i="1"/>
  <c r="G77" i="1"/>
  <c r="G74" i="1"/>
  <c r="Q71" i="1"/>
  <c r="G78" i="1"/>
  <c r="Q78" i="1"/>
  <c r="Q74" i="1"/>
  <c r="Q75" i="1"/>
  <c r="G72" i="1"/>
  <c r="G65" i="1"/>
  <c r="G71" i="1"/>
  <c r="G73" i="1"/>
  <c r="Q72" i="1"/>
  <c r="O65" i="1"/>
  <c r="N65" i="1"/>
  <c r="Q76" i="1"/>
  <c r="Q69" i="1"/>
  <c r="G68" i="1"/>
  <c r="B19" i="1"/>
  <c r="B22" i="1"/>
  <c r="B26" i="1" s="1"/>
  <c r="Q65" i="1"/>
  <c r="P65" i="1"/>
  <c r="F65" i="1"/>
  <c r="E65" i="1"/>
  <c r="P68" i="1"/>
  <c r="O68" i="1"/>
  <c r="N68" i="1"/>
  <c r="B24" i="1"/>
  <c r="B21" i="1"/>
  <c r="T79" i="4" l="1"/>
  <c r="T74" i="4"/>
  <c r="T70" i="4"/>
  <c r="T78" i="4"/>
  <c r="H81" i="4"/>
  <c r="T76" i="4"/>
  <c r="T71" i="4"/>
  <c r="T80" i="4"/>
  <c r="B27" i="4"/>
  <c r="B30" i="4"/>
  <c r="T72" i="4"/>
  <c r="T73" i="4"/>
  <c r="T75" i="4"/>
  <c r="B28" i="4"/>
  <c r="B25" i="4"/>
  <c r="G79" i="1"/>
  <c r="B23" i="1"/>
  <c r="Q68" i="1"/>
  <c r="Q79" i="1" s="1"/>
  <c r="B27" i="1"/>
  <c r="B30" i="1"/>
  <c r="B28" i="1"/>
  <c r="B25" i="1"/>
  <c r="T81" i="4" l="1"/>
  <c r="B31" i="4"/>
  <c r="B34" i="4"/>
  <c r="B32" i="4"/>
  <c r="B29" i="4"/>
  <c r="B32" i="1"/>
  <c r="B29" i="1"/>
  <c r="B31" i="1"/>
  <c r="B34" i="1"/>
  <c r="B35" i="4" l="1"/>
  <c r="B38" i="4"/>
  <c r="B36" i="4"/>
  <c r="B33" i="4"/>
  <c r="B35" i="1"/>
  <c r="B38" i="1"/>
  <c r="B36" i="1"/>
  <c r="B33" i="1"/>
  <c r="B42" i="4" l="1"/>
  <c r="B39" i="4"/>
  <c r="B40" i="4"/>
  <c r="B37" i="4"/>
  <c r="B40" i="1"/>
  <c r="B37" i="1"/>
  <c r="B39" i="1"/>
  <c r="B42" i="1"/>
  <c r="B43" i="4" l="1"/>
  <c r="B46" i="4"/>
  <c r="B44" i="4"/>
  <c r="B41" i="4"/>
  <c r="B43" i="1"/>
  <c r="B46" i="1"/>
  <c r="B44" i="1"/>
  <c r="B41" i="1"/>
  <c r="B45" i="4" l="1"/>
  <c r="B48" i="4"/>
  <c r="B49" i="4" s="1"/>
  <c r="B47" i="4"/>
  <c r="N10" i="4"/>
  <c r="B48" i="1"/>
  <c r="B49" i="1" s="1"/>
  <c r="B45" i="1"/>
  <c r="L10" i="1"/>
  <c r="B47" i="1"/>
  <c r="N12" i="4" l="1"/>
  <c r="N14" i="4"/>
  <c r="N11" i="4"/>
  <c r="L14" i="1"/>
  <c r="L12" i="1"/>
  <c r="L11" i="1"/>
  <c r="N16" i="4" l="1"/>
  <c r="N13" i="4"/>
  <c r="N18" i="4"/>
  <c r="N15" i="4"/>
  <c r="L16" i="1"/>
  <c r="L13" i="1"/>
  <c r="L15" i="1"/>
  <c r="L18" i="1"/>
  <c r="N20" i="4" l="1"/>
  <c r="N17" i="4"/>
  <c r="N22" i="4"/>
  <c r="N19" i="4"/>
  <c r="L20" i="1"/>
  <c r="L17" i="1"/>
  <c r="L22" i="1"/>
  <c r="L19" i="1"/>
  <c r="N24" i="4" l="1"/>
  <c r="N21" i="4"/>
  <c r="N26" i="4"/>
  <c r="N23" i="4"/>
  <c r="L24" i="1"/>
  <c r="L21" i="1"/>
  <c r="L26" i="1"/>
  <c r="L23" i="1"/>
  <c r="N28" i="4" l="1"/>
  <c r="N25" i="4"/>
  <c r="N30" i="4"/>
  <c r="N27" i="4"/>
  <c r="L30" i="1"/>
  <c r="L27" i="1"/>
  <c r="L25" i="1"/>
  <c r="L28" i="1"/>
  <c r="N34" i="4" l="1"/>
  <c r="N31" i="4"/>
  <c r="N29" i="4"/>
  <c r="N32" i="4"/>
  <c r="L32" i="1"/>
  <c r="L29" i="1"/>
  <c r="L34" i="1"/>
  <c r="L31" i="1"/>
  <c r="N36" i="4" l="1"/>
  <c r="N33" i="4"/>
  <c r="N38" i="4"/>
  <c r="N35" i="4"/>
  <c r="L38" i="1"/>
  <c r="L35" i="1"/>
  <c r="L36" i="1"/>
  <c r="L33" i="1"/>
  <c r="N42" i="4" l="1"/>
  <c r="N39" i="4"/>
  <c r="N40" i="4"/>
  <c r="N37" i="4"/>
  <c r="L42" i="1"/>
  <c r="L39" i="1"/>
  <c r="L40" i="1"/>
  <c r="L37" i="1"/>
  <c r="N44" i="4" l="1"/>
  <c r="N41" i="4"/>
  <c r="N46" i="4"/>
  <c r="N47" i="4" s="1"/>
  <c r="N43" i="4"/>
  <c r="L41" i="1"/>
  <c r="L44" i="1"/>
  <c r="L46" i="1"/>
  <c r="L47" i="1" s="1"/>
  <c r="L43" i="1"/>
  <c r="N48" i="4" l="1"/>
  <c r="N49" i="4" s="1"/>
  <c r="N45" i="4"/>
  <c r="L48" i="1"/>
  <c r="L49" i="1" s="1"/>
  <c r="L45" i="1"/>
</calcChain>
</file>

<file path=xl/sharedStrings.xml><?xml version="1.0" encoding="utf-8"?>
<sst xmlns="http://schemas.openxmlformats.org/spreadsheetml/2006/main" count="810" uniqueCount="50">
  <si>
    <t>Author:</t>
  </si>
  <si>
    <t>Jacob Murphy</t>
  </si>
  <si>
    <t>Date:</t>
  </si>
  <si>
    <t>Version</t>
  </si>
  <si>
    <t>Highlight my team</t>
  </si>
  <si>
    <t>(use drop down below):</t>
  </si>
  <si>
    <t>Tigers</t>
  </si>
  <si>
    <t>Another 5 weeks to play everyone in your Division again</t>
  </si>
  <si>
    <t>Week</t>
  </si>
  <si>
    <t>Date</t>
  </si>
  <si>
    <t>Diamond 1</t>
  </si>
  <si>
    <t>Diamond 2</t>
  </si>
  <si>
    <t>Diamond 3</t>
  </si>
  <si>
    <t>Umpiring Duties (bye teams)</t>
  </si>
  <si>
    <t>A</t>
  </si>
  <si>
    <t>Oddsox</t>
  </si>
  <si>
    <t>Spirits</t>
  </si>
  <si>
    <t>Beavers</t>
  </si>
  <si>
    <t>Mavericks</t>
  </si>
  <si>
    <t>H</t>
  </si>
  <si>
    <t>Knights</t>
  </si>
  <si>
    <t>Rebels</t>
  </si>
  <si>
    <t>Angels</t>
  </si>
  <si>
    <t>Sharks</t>
  </si>
  <si>
    <t>Analysis of Schedule</t>
  </si>
  <si>
    <t>Team</t>
  </si>
  <si>
    <t>Div</t>
  </si>
  <si>
    <t>Tot Count</t>
  </si>
  <si>
    <t>Tues Count</t>
  </si>
  <si>
    <t>Home count</t>
  </si>
  <si>
    <t>Umpiring</t>
  </si>
  <si>
    <t>Diamond Spread</t>
  </si>
  <si>
    <t>D1</t>
  </si>
  <si>
    <t>D2</t>
  </si>
  <si>
    <t>D3</t>
  </si>
  <si>
    <t>Total</t>
  </si>
  <si>
    <t>A full round-robin to decide who is in Div1 (1A-1E) and Div2 (2A-2E)</t>
  </si>
  <si>
    <t>Guardians</t>
  </si>
  <si>
    <t>_</t>
  </si>
  <si>
    <t>V5</t>
  </si>
  <si>
    <t>Ducks</t>
  </si>
  <si>
    <t>X</t>
  </si>
  <si>
    <t>Y</t>
  </si>
  <si>
    <t>Z</t>
  </si>
  <si>
    <t>Diamond 4</t>
  </si>
  <si>
    <t>D4</t>
  </si>
  <si>
    <t>V1</t>
  </si>
  <si>
    <t>A full round-robin to decide who is in Div1 (S1-S6) and Div2 (S1-S6)</t>
  </si>
  <si>
    <t>Umpiring Duties</t>
  </si>
  <si>
    <t>Hornets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</si>
</sst>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name val="Calibri"/>
    </font>
    <font>
      <sz val="10"/>
      <color theme="1"/>
      <name val="Calibri"/>
    </font>
    <font>
      <sz val="14"/>
      <color theme="1"/>
      <name val="Calibri"/>
    </font>
    <font>
      <sz val="10"/>
      <color rgb="FF0070C0"/>
      <name val="Calibri"/>
    </font>
    <font>
      <sz val="11"/>
      <color rgb="FFFF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FF99"/>
        <bgColor rgb="FF99FF99"/>
      </patternFill>
    </fill>
    <fill>
      <patternFill patternType="solid">
        <fgColor rgb="FFD8D8D8"/>
        <bgColor rgb="FFD8D8D8"/>
      </patternFill>
    </fill>
    <fill>
      <patternFill patternType="solid">
        <fgColor rgb="FFFFA5DC"/>
        <bgColor rgb="FFFFA5DC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14" fontId="2" fillId="0" borderId="0" xfId="0" applyNumberFormat="1" applyFont="1"/>
    <xf numFmtId="14" fontId="1" fillId="0" borderId="0" xfId="0" applyNumberFormat="1" applyFont="1"/>
    <xf numFmtId="0" fontId="3" fillId="0" borderId="0" xfId="0" applyFont="1"/>
    <xf numFmtId="0" fontId="4" fillId="0" borderId="0" xfId="0" applyFont="1"/>
    <xf numFmtId="14" fontId="5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0" xfId="0" applyFont="1"/>
    <xf numFmtId="14" fontId="4" fillId="0" borderId="0" xfId="0" applyNumberFormat="1" applyFont="1"/>
    <xf numFmtId="14" fontId="5" fillId="0" borderId="3" xfId="0" applyNumberFormat="1" applyFont="1" applyBorder="1"/>
    <xf numFmtId="14" fontId="6" fillId="0" borderId="4" xfId="0" applyNumberFormat="1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/>
    <xf numFmtId="0" fontId="8" fillId="0" borderId="0" xfId="0" applyFont="1"/>
    <xf numFmtId="164" fontId="5" fillId="0" borderId="6" xfId="0" applyNumberFormat="1" applyFont="1" applyBorder="1"/>
    <xf numFmtId="164" fontId="6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4" fontId="5" fillId="0" borderId="10" xfId="0" applyNumberFormat="1" applyFont="1" applyBorder="1"/>
    <xf numFmtId="14" fontId="6" fillId="0" borderId="11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3" xfId="0" applyFont="1" applyBorder="1"/>
    <xf numFmtId="0" fontId="8" fillId="0" borderId="4" xfId="0" applyFont="1" applyBorder="1"/>
    <xf numFmtId="0" fontId="8" fillId="0" borderId="8" xfId="0" applyFont="1" applyBorder="1"/>
    <xf numFmtId="0" fontId="9" fillId="0" borderId="0" xfId="0" applyFont="1"/>
    <xf numFmtId="164" fontId="5" fillId="0" borderId="14" xfId="0" applyNumberFormat="1" applyFont="1" applyBorder="1"/>
    <xf numFmtId="0" fontId="8" fillId="0" borderId="15" xfId="0" applyFont="1" applyBorder="1"/>
    <xf numFmtId="0" fontId="8" fillId="0" borderId="12" xfId="0" applyFont="1" applyBorder="1"/>
    <xf numFmtId="0" fontId="10" fillId="0" borderId="0" xfId="0" applyFont="1"/>
    <xf numFmtId="0" fontId="10" fillId="0" borderId="7" xfId="0" applyFont="1" applyBorder="1"/>
    <xf numFmtId="0" fontId="8" fillId="0" borderId="10" xfId="0" applyFont="1" applyBorder="1"/>
    <xf numFmtId="0" fontId="8" fillId="0" borderId="11" xfId="0" applyFont="1" applyBorder="1"/>
    <xf numFmtId="0" fontId="1" fillId="0" borderId="15" xfId="0" applyFont="1" applyBorder="1"/>
    <xf numFmtId="0" fontId="8" fillId="0" borderId="14" xfId="0" applyFont="1" applyBorder="1"/>
    <xf numFmtId="0" fontId="8" fillId="0" borderId="13" xfId="0" applyFont="1" applyBorder="1"/>
    <xf numFmtId="0" fontId="4" fillId="3" borderId="16" xfId="0" applyFont="1" applyFill="1" applyBorder="1"/>
    <xf numFmtId="14" fontId="4" fillId="3" borderId="17" xfId="0" applyNumberFormat="1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1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2" fillId="3" borderId="24" xfId="0" applyFont="1" applyFill="1" applyBorder="1"/>
    <xf numFmtId="14" fontId="5" fillId="3" borderId="25" xfId="0" applyNumberFormat="1" applyFont="1" applyFill="1" applyBorder="1"/>
    <xf numFmtId="0" fontId="1" fillId="4" borderId="25" xfId="0" applyFont="1" applyFill="1" applyBorder="1"/>
    <xf numFmtId="0" fontId="1" fillId="4" borderId="26" xfId="0" applyFont="1" applyFill="1" applyBorder="1"/>
    <xf numFmtId="14" fontId="4" fillId="3" borderId="16" xfId="0" applyNumberFormat="1" applyFont="1" applyFill="1" applyBorder="1"/>
    <xf numFmtId="14" fontId="5" fillId="3" borderId="17" xfId="0" applyNumberFormat="1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14" fontId="5" fillId="3" borderId="20" xfId="0" applyNumberFormat="1" applyFont="1" applyFill="1" applyBorder="1"/>
    <xf numFmtId="14" fontId="5" fillId="3" borderId="21" xfId="0" applyNumberFormat="1" applyFont="1" applyFill="1" applyBorder="1"/>
    <xf numFmtId="0" fontId="2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25" xfId="0" applyFont="1" applyFill="1" applyBorder="1" applyAlignment="1">
      <alignment horizontal="center"/>
    </xf>
    <xf numFmtId="0" fontId="11" fillId="0" borderId="0" xfId="0" applyFont="1"/>
    <xf numFmtId="0" fontId="1" fillId="0" borderId="21" xfId="0" applyFont="1" applyBorder="1"/>
    <xf numFmtId="0" fontId="12" fillId="0" borderId="4" xfId="0" applyFont="1" applyBorder="1"/>
    <xf numFmtId="0" fontId="12" fillId="0" borderId="8" xfId="0" applyFont="1" applyBorder="1"/>
    <xf numFmtId="0" fontId="12" fillId="0" borderId="0" xfId="0" applyFont="1"/>
    <xf numFmtId="0" fontId="12" fillId="0" borderId="11" xfId="0" applyFont="1" applyBorder="1"/>
    <xf numFmtId="0" fontId="12" fillId="0" borderId="21" xfId="0" applyFont="1" applyBorder="1"/>
    <xf numFmtId="0" fontId="12" fillId="0" borderId="3" xfId="0" applyFont="1" applyBorder="1"/>
    <xf numFmtId="0" fontId="12" fillId="0" borderId="10" xfId="0" applyFont="1" applyBorder="1"/>
    <xf numFmtId="0" fontId="12" fillId="3" borderId="20" xfId="0" applyFont="1" applyFill="1" applyBorder="1"/>
    <xf numFmtId="14" fontId="5" fillId="0" borderId="27" xfId="0" applyNumberFormat="1" applyFont="1" applyBorder="1"/>
    <xf numFmtId="14" fontId="6" fillId="0" borderId="28" xfId="0" applyNumberFormat="1" applyFont="1" applyBorder="1"/>
    <xf numFmtId="164" fontId="5" fillId="0" borderId="30" xfId="0" applyNumberFormat="1" applyFont="1" applyBorder="1"/>
    <xf numFmtId="164" fontId="6" fillId="0" borderId="21" xfId="0" applyNumberFormat="1" applyFont="1" applyBorder="1"/>
    <xf numFmtId="14" fontId="5" fillId="0" borderId="32" xfId="0" applyNumberFormat="1" applyFont="1" applyBorder="1"/>
    <xf numFmtId="164" fontId="5" fillId="0" borderId="34" xfId="0" applyNumberFormat="1" applyFont="1" applyBorder="1"/>
    <xf numFmtId="0" fontId="1" fillId="0" borderId="35" xfId="0" applyFont="1" applyBorder="1"/>
    <xf numFmtId="14" fontId="5" fillId="0" borderId="20" xfId="0" applyNumberFormat="1" applyFont="1" applyBorder="1"/>
    <xf numFmtId="164" fontId="6" fillId="0" borderId="35" xfId="0" applyNumberFormat="1" applyFont="1" applyBorder="1"/>
    <xf numFmtId="0" fontId="12" fillId="0" borderId="5" xfId="0" applyFont="1" applyBorder="1"/>
    <xf numFmtId="0" fontId="12" fillId="0" borderId="9" xfId="0" applyFont="1" applyBorder="1"/>
    <xf numFmtId="0" fontId="13" fillId="3" borderId="24" xfId="0" applyFont="1" applyFill="1" applyBorder="1"/>
    <xf numFmtId="0" fontId="12" fillId="0" borderId="17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12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31" xfId="0" applyFont="1" applyBorder="1"/>
    <xf numFmtId="0" fontId="12" fillId="0" borderId="33" xfId="0" applyFont="1" applyBorder="1"/>
    <xf numFmtId="0" fontId="12" fillId="0" borderId="35" xfId="0" applyFont="1" applyBorder="1"/>
    <xf numFmtId="0" fontId="12" fillId="0" borderId="36" xfId="0" applyFont="1" applyBorder="1"/>
    <xf numFmtId="0" fontId="12" fillId="0" borderId="13" xfId="0" applyFont="1" applyBorder="1"/>
    <xf numFmtId="0" fontId="12" fillId="0" borderId="22" xfId="0" applyFont="1" applyBorder="1"/>
    <xf numFmtId="0" fontId="12" fillId="0" borderId="14" xfId="0" applyFont="1" applyBorder="1"/>
    <xf numFmtId="0" fontId="14" fillId="0" borderId="15" xfId="0" applyFont="1" applyBorder="1"/>
    <xf numFmtId="0" fontId="14" fillId="0" borderId="12" xfId="0" applyFont="1" applyBorder="1"/>
    <xf numFmtId="0" fontId="16" fillId="0" borderId="0" xfId="0" applyFont="1"/>
    <xf numFmtId="0" fontId="12" fillId="0" borderId="25" xfId="0" applyFont="1" applyBorder="1"/>
    <xf numFmtId="0" fontId="13" fillId="3" borderId="21" xfId="0" applyFont="1" applyFill="1" applyBorder="1" applyAlignment="1">
      <alignment horizontal="center"/>
    </xf>
    <xf numFmtId="0" fontId="17" fillId="0" borderId="4" xfId="0" applyFont="1" applyBorder="1"/>
    <xf numFmtId="0" fontId="17" fillId="0" borderId="17" xfId="0" applyFont="1" applyBorder="1"/>
    <xf numFmtId="0" fontId="17" fillId="0" borderId="5" xfId="0" applyFont="1" applyBorder="1"/>
    <xf numFmtId="0" fontId="18" fillId="0" borderId="0" xfId="0" applyFont="1"/>
    <xf numFmtId="0" fontId="18" fillId="0" borderId="7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13" xfId="0" applyFont="1" applyBorder="1"/>
    <xf numFmtId="0" fontId="17" fillId="0" borderId="25" xfId="0" applyFont="1" applyBorder="1"/>
    <xf numFmtId="0" fontId="17" fillId="0" borderId="15" xfId="0" applyFont="1" applyBorder="1"/>
    <xf numFmtId="0" fontId="18" fillId="0" borderId="4" xfId="0" applyFont="1" applyBorder="1"/>
    <xf numFmtId="0" fontId="17" fillId="0" borderId="3" xfId="0" applyFont="1" applyBorder="1"/>
    <xf numFmtId="0" fontId="18" fillId="0" borderId="8" xfId="0" applyFont="1" applyBorder="1"/>
    <xf numFmtId="0" fontId="17" fillId="0" borderId="8" xfId="0" applyFont="1" applyBorder="1"/>
    <xf numFmtId="0" fontId="17" fillId="0" borderId="0" xfId="0" applyFont="1"/>
    <xf numFmtId="0" fontId="17" fillId="0" borderId="6" xfId="0" applyFont="1" applyBorder="1"/>
    <xf numFmtId="0" fontId="17" fillId="0" borderId="7" xfId="0" applyFont="1" applyBorder="1"/>
    <xf numFmtId="0" fontId="17" fillId="0" borderId="21" xfId="0" applyFont="1" applyBorder="1"/>
    <xf numFmtId="0" fontId="17" fillId="0" borderId="10" xfId="0" applyFont="1" applyBorder="1"/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4" xfId="0" applyFont="1" applyBorder="1"/>
    <xf numFmtId="0" fontId="18" fillId="0" borderId="13" xfId="0" applyFont="1" applyBorder="1"/>
    <xf numFmtId="0" fontId="18" fillId="0" borderId="25" xfId="0" applyFont="1" applyBorder="1"/>
    <xf numFmtId="0" fontId="18" fillId="0" borderId="15" xfId="0" applyFont="1" applyBorder="1"/>
    <xf numFmtId="0" fontId="4" fillId="2" borderId="1" xfId="0" applyFont="1" applyFill="1" applyBorder="1"/>
    <xf numFmtId="0" fontId="7" fillId="0" borderId="2" xfId="0" applyFont="1" applyBorder="1"/>
  </cellXfs>
  <cellStyles count="1">
    <cellStyle name="Normal" xfId="0" builtinId="0"/>
  </cellStyles>
  <dxfs count="8"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9B10-C614-446C-93B0-027D62163A2C}">
  <sheetPr>
    <pageSetUpPr fitToPage="1"/>
  </sheetPr>
  <dimension ref="A1:AN1006"/>
  <sheetViews>
    <sheetView tabSelected="1" workbookViewId="0"/>
  </sheetViews>
  <sheetFormatPr defaultColWidth="14.453125" defaultRowHeight="15" customHeight="1" x14ac:dyDescent="0.35"/>
  <cols>
    <col min="1" max="1" width="10.54296875" customWidth="1"/>
    <col min="2" max="2" width="13.1796875" customWidth="1"/>
    <col min="3" max="3" width="4.81640625" customWidth="1"/>
    <col min="4" max="7" width="12.6328125" customWidth="1"/>
    <col min="8" max="11" width="10.6328125" customWidth="1"/>
    <col min="12" max="12" width="5.6328125" customWidth="1"/>
    <col min="13" max="13" width="7.453125" bestFit="1" customWidth="1"/>
    <col min="14" max="14" width="15" customWidth="1"/>
    <col min="15" max="15" width="5.7265625" customWidth="1"/>
    <col min="16" max="19" width="12.6328125" customWidth="1"/>
    <col min="20" max="23" width="10.6328125" customWidth="1"/>
    <col min="24" max="26" width="9.1796875" customWidth="1"/>
    <col min="27" max="27" width="14.26953125" customWidth="1"/>
    <col min="28" max="40" width="9.1796875" customWidth="1"/>
  </cols>
  <sheetData>
    <row r="1" spans="1:40" ht="14.5" x14ac:dyDescent="0.35">
      <c r="A1" s="1" t="s">
        <v>0</v>
      </c>
      <c r="B1" s="1" t="s">
        <v>1</v>
      </c>
      <c r="C1" s="2"/>
      <c r="D1" s="1" t="s">
        <v>2</v>
      </c>
      <c r="E1" s="3">
        <v>45397</v>
      </c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5" x14ac:dyDescent="0.35">
      <c r="A2" s="1" t="s">
        <v>3</v>
      </c>
      <c r="B2" s="72" t="s">
        <v>46</v>
      </c>
      <c r="C2" s="2"/>
      <c r="D2" s="1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3.5" x14ac:dyDescent="0.55000000000000004">
      <c r="A3" s="4">
        <v>2025</v>
      </c>
      <c r="B3" s="3"/>
      <c r="C3" s="2"/>
      <c r="D3" s="1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8.5" x14ac:dyDescent="0.45">
      <c r="A4" s="5" t="s">
        <v>4</v>
      </c>
      <c r="B4" s="6"/>
      <c r="C4" s="7"/>
      <c r="D4" s="7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6" thickBot="1" x14ac:dyDescent="0.4">
      <c r="A5" s="7" t="s">
        <v>5</v>
      </c>
      <c r="B5" s="6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9" thickBot="1" x14ac:dyDescent="0.5">
      <c r="A6" s="134" t="s">
        <v>38</v>
      </c>
      <c r="B6" s="135"/>
      <c r="C6" s="7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4.5" x14ac:dyDescent="0.35">
      <c r="A7" s="1"/>
      <c r="B7" s="2"/>
      <c r="C7" s="9"/>
      <c r="D7" s="9" t="s">
        <v>47</v>
      </c>
      <c r="E7" s="9"/>
      <c r="F7" s="9"/>
      <c r="G7" s="1"/>
      <c r="H7" s="1"/>
      <c r="I7" s="1"/>
      <c r="J7" s="1"/>
      <c r="K7" s="1"/>
      <c r="L7" s="1"/>
      <c r="M7" s="1"/>
      <c r="N7" s="1"/>
      <c r="O7" s="1"/>
      <c r="P7" s="9" t="s">
        <v>7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8.5" x14ac:dyDescent="0.45">
      <c r="A8" s="1"/>
      <c r="B8" s="6"/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9" thickBot="1" x14ac:dyDescent="0.5">
      <c r="A9" s="5" t="s">
        <v>8</v>
      </c>
      <c r="B9" s="10" t="s">
        <v>9</v>
      </c>
      <c r="C9" s="10"/>
      <c r="D9" s="5" t="s">
        <v>10</v>
      </c>
      <c r="E9" s="5" t="s">
        <v>11</v>
      </c>
      <c r="F9" s="5" t="s">
        <v>12</v>
      </c>
      <c r="G9" s="105" t="s">
        <v>44</v>
      </c>
      <c r="H9" s="5" t="s">
        <v>48</v>
      </c>
      <c r="I9" s="9"/>
      <c r="J9" s="9"/>
      <c r="K9" s="9"/>
      <c r="L9" s="9"/>
      <c r="M9" s="5" t="s">
        <v>8</v>
      </c>
      <c r="N9" s="10" t="s">
        <v>9</v>
      </c>
      <c r="O9" s="10"/>
      <c r="P9" s="5" t="s">
        <v>10</v>
      </c>
      <c r="Q9" s="5" t="s">
        <v>11</v>
      </c>
      <c r="R9" s="5" t="s">
        <v>12</v>
      </c>
      <c r="S9" s="105" t="s">
        <v>44</v>
      </c>
      <c r="T9" s="5" t="s">
        <v>13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4.25" customHeight="1" x14ac:dyDescent="0.35">
      <c r="A10" s="7">
        <v>1</v>
      </c>
      <c r="B10" s="11">
        <v>45776</v>
      </c>
      <c r="C10" s="12" t="s">
        <v>14</v>
      </c>
      <c r="D10" s="70" t="s">
        <v>18</v>
      </c>
      <c r="E10" s="70" t="s">
        <v>40</v>
      </c>
      <c r="F10" s="90" t="s">
        <v>15</v>
      </c>
      <c r="G10" s="70" t="s">
        <v>16</v>
      </c>
      <c r="H10" s="75" t="s">
        <v>20</v>
      </c>
      <c r="I10" s="70" t="s">
        <v>22</v>
      </c>
      <c r="J10" s="90" t="s">
        <v>21</v>
      </c>
      <c r="K10" s="87" t="s">
        <v>23</v>
      </c>
      <c r="L10" s="1"/>
      <c r="M10" s="7">
        <f>A46+1</f>
        <v>11</v>
      </c>
      <c r="N10" s="11">
        <f>B46+7</f>
        <v>45846</v>
      </c>
      <c r="O10" s="12" t="s">
        <v>14</v>
      </c>
      <c r="P10" s="70" t="s">
        <v>42</v>
      </c>
      <c r="Q10" s="70" t="s">
        <v>42</v>
      </c>
      <c r="R10" s="90" t="s">
        <v>43</v>
      </c>
      <c r="S10" s="70"/>
      <c r="T10" s="75" t="s">
        <v>43</v>
      </c>
      <c r="U10" s="70" t="s">
        <v>43</v>
      </c>
      <c r="V10" s="90" t="s">
        <v>42</v>
      </c>
      <c r="W10" s="87"/>
      <c r="X10" s="1"/>
      <c r="Y10" s="1"/>
      <c r="Z10" s="16"/>
      <c r="AA10" s="16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4.25" customHeight="1" x14ac:dyDescent="0.35">
      <c r="A11" s="7"/>
      <c r="B11" s="17">
        <f>B10</f>
        <v>45776</v>
      </c>
      <c r="C11" s="18" t="s">
        <v>19</v>
      </c>
      <c r="D11" s="72" t="s">
        <v>6</v>
      </c>
      <c r="E11" s="72" t="s">
        <v>49</v>
      </c>
      <c r="F11" s="72" t="s">
        <v>37</v>
      </c>
      <c r="G11" s="72" t="s">
        <v>17</v>
      </c>
      <c r="H11" s="91"/>
      <c r="I11" s="72"/>
      <c r="J11" s="72"/>
      <c r="K11" s="92"/>
      <c r="L11" s="1"/>
      <c r="M11" s="7"/>
      <c r="N11" s="17">
        <f>N10</f>
        <v>45846</v>
      </c>
      <c r="O11" s="18" t="s">
        <v>19</v>
      </c>
      <c r="P11" s="71" t="s">
        <v>42</v>
      </c>
      <c r="Q11" s="71" t="s">
        <v>42</v>
      </c>
      <c r="R11" s="71" t="s">
        <v>43</v>
      </c>
      <c r="S11" s="88"/>
      <c r="T11" s="19"/>
      <c r="U11" s="1"/>
      <c r="V11" s="1"/>
      <c r="W11" s="20"/>
      <c r="X11" s="1"/>
      <c r="Y11" s="1"/>
      <c r="Z11" s="16"/>
      <c r="AA11" s="16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4.25" customHeight="1" x14ac:dyDescent="0.35">
      <c r="A12" s="7"/>
      <c r="B12" s="22">
        <f>B10+2</f>
        <v>45778</v>
      </c>
      <c r="C12" s="23" t="s">
        <v>14</v>
      </c>
      <c r="D12" s="73" t="s">
        <v>23</v>
      </c>
      <c r="E12" s="73" t="s">
        <v>6</v>
      </c>
      <c r="F12" s="73" t="s">
        <v>21</v>
      </c>
      <c r="G12" s="93"/>
      <c r="H12" s="76" t="s">
        <v>15</v>
      </c>
      <c r="I12" s="73" t="s">
        <v>18</v>
      </c>
      <c r="J12" s="73" t="s">
        <v>16</v>
      </c>
      <c r="K12" s="93"/>
      <c r="L12" s="1"/>
      <c r="M12" s="7"/>
      <c r="N12" s="22">
        <f>N10+2</f>
        <v>45848</v>
      </c>
      <c r="O12" s="23" t="s">
        <v>14</v>
      </c>
      <c r="P12" s="74" t="s">
        <v>42</v>
      </c>
      <c r="Q12" s="74" t="s">
        <v>43</v>
      </c>
      <c r="R12" s="74" t="s">
        <v>43</v>
      </c>
      <c r="S12" s="72"/>
      <c r="T12" s="76" t="s">
        <v>43</v>
      </c>
      <c r="U12" s="73" t="s">
        <v>42</v>
      </c>
      <c r="V12" s="73" t="s">
        <v>42</v>
      </c>
      <c r="W12" s="25"/>
      <c r="X12" s="16"/>
      <c r="Y12" s="1"/>
      <c r="Z12" s="16"/>
      <c r="AA12" s="16"/>
      <c r="AB12" s="1"/>
      <c r="AC12" s="1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4.25" customHeight="1" thickBot="1" x14ac:dyDescent="0.4">
      <c r="A13" s="7"/>
      <c r="B13" s="17">
        <f>B12</f>
        <v>45778</v>
      </c>
      <c r="C13" s="18" t="s">
        <v>19</v>
      </c>
      <c r="D13" s="74" t="s">
        <v>22</v>
      </c>
      <c r="E13" s="74" t="s">
        <v>37</v>
      </c>
      <c r="F13" s="74" t="s">
        <v>20</v>
      </c>
      <c r="G13" s="72"/>
      <c r="H13" s="91"/>
      <c r="I13" s="72"/>
      <c r="J13" s="72"/>
      <c r="K13" s="92"/>
      <c r="L13" s="69"/>
      <c r="M13" s="7"/>
      <c r="N13" s="17">
        <f>N12</f>
        <v>45848</v>
      </c>
      <c r="O13" s="18" t="s">
        <v>19</v>
      </c>
      <c r="P13" s="74" t="s">
        <v>42</v>
      </c>
      <c r="Q13" s="74" t="s">
        <v>43</v>
      </c>
      <c r="R13" s="74" t="s">
        <v>43</v>
      </c>
      <c r="S13" s="72"/>
      <c r="T13" s="19"/>
      <c r="U13" s="1"/>
      <c r="V13" s="1"/>
      <c r="W13" s="20"/>
      <c r="X13" s="16"/>
      <c r="Y13" s="1"/>
      <c r="Z13" s="16"/>
      <c r="AA13" s="16"/>
      <c r="AB13" s="1"/>
      <c r="AC13" s="1"/>
      <c r="AD13" s="16"/>
      <c r="AE13" s="16"/>
      <c r="AF13" s="16"/>
      <c r="AG13" s="16"/>
      <c r="AH13" s="16"/>
      <c r="AI13" s="16"/>
      <c r="AJ13" s="16"/>
      <c r="AK13" s="16"/>
      <c r="AL13" s="1"/>
      <c r="AM13" s="1"/>
      <c r="AN13" s="16"/>
    </row>
    <row r="14" spans="1:40" ht="14.25" customHeight="1" x14ac:dyDescent="0.35">
      <c r="A14" s="7">
        <f>A10+1</f>
        <v>2</v>
      </c>
      <c r="B14" s="11">
        <f>B10+7</f>
        <v>45783</v>
      </c>
      <c r="C14" s="12" t="s">
        <v>14</v>
      </c>
      <c r="D14" s="70" t="s">
        <v>37</v>
      </c>
      <c r="E14" s="70" t="s">
        <v>22</v>
      </c>
      <c r="F14" s="90" t="s">
        <v>6</v>
      </c>
      <c r="G14" s="70" t="s">
        <v>20</v>
      </c>
      <c r="H14" s="75" t="s">
        <v>17</v>
      </c>
      <c r="I14" s="70" t="s">
        <v>16</v>
      </c>
      <c r="J14" s="90" t="s">
        <v>16</v>
      </c>
      <c r="K14" s="87" t="s">
        <v>23</v>
      </c>
      <c r="L14" s="69"/>
      <c r="M14" s="7">
        <f>M10+1</f>
        <v>12</v>
      </c>
      <c r="N14" s="11">
        <f>N10+7</f>
        <v>45853</v>
      </c>
      <c r="O14" s="12" t="s">
        <v>14</v>
      </c>
      <c r="P14" s="70" t="s">
        <v>42</v>
      </c>
      <c r="Q14" s="70" t="s">
        <v>42</v>
      </c>
      <c r="R14" s="90" t="s">
        <v>43</v>
      </c>
      <c r="S14" s="70"/>
      <c r="T14" s="75" t="s">
        <v>43</v>
      </c>
      <c r="U14" s="70" t="s">
        <v>43</v>
      </c>
      <c r="V14" s="90" t="s">
        <v>42</v>
      </c>
      <c r="W14" s="87"/>
      <c r="X14" s="1"/>
      <c r="Y14" s="16"/>
      <c r="Z14" s="16"/>
      <c r="AA14" s="16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4.25" customHeight="1" x14ac:dyDescent="0.35">
      <c r="A15" s="7"/>
      <c r="B15" s="17">
        <f>B14</f>
        <v>45783</v>
      </c>
      <c r="C15" s="18" t="s">
        <v>19</v>
      </c>
      <c r="D15" s="72" t="s">
        <v>18</v>
      </c>
      <c r="E15" s="72" t="s">
        <v>21</v>
      </c>
      <c r="F15" s="72" t="s">
        <v>40</v>
      </c>
      <c r="G15" s="72" t="s">
        <v>15</v>
      </c>
      <c r="H15" s="91"/>
      <c r="I15" s="72"/>
      <c r="J15" s="72"/>
      <c r="K15" s="92"/>
      <c r="L15" s="69"/>
      <c r="M15" s="7"/>
      <c r="N15" s="17">
        <f>N14</f>
        <v>45853</v>
      </c>
      <c r="O15" s="18" t="s">
        <v>19</v>
      </c>
      <c r="P15" s="71" t="s">
        <v>42</v>
      </c>
      <c r="Q15" s="71" t="s">
        <v>42</v>
      </c>
      <c r="R15" s="71" t="s">
        <v>43</v>
      </c>
      <c r="S15" s="88"/>
      <c r="T15" s="19"/>
      <c r="U15" s="1"/>
      <c r="V15" s="1"/>
      <c r="W15" s="20"/>
      <c r="X15" s="16"/>
      <c r="Y15" s="16"/>
      <c r="Z15" s="16"/>
      <c r="AA15" s="16"/>
      <c r="AB15" s="1"/>
      <c r="AC15" s="1"/>
      <c r="AD15" s="16"/>
      <c r="AE15" s="16"/>
      <c r="AF15" s="16"/>
      <c r="AG15" s="16"/>
      <c r="AH15" s="16"/>
      <c r="AI15" s="16"/>
      <c r="AJ15" s="16"/>
      <c r="AK15" s="16"/>
      <c r="AL15" s="1"/>
      <c r="AM15" s="1"/>
      <c r="AN15" s="16"/>
    </row>
    <row r="16" spans="1:40" ht="14.25" customHeight="1" x14ac:dyDescent="0.35">
      <c r="A16" s="7"/>
      <c r="B16" s="22">
        <f>B12+7</f>
        <v>45785</v>
      </c>
      <c r="C16" s="23" t="s">
        <v>14</v>
      </c>
      <c r="D16" s="73" t="s">
        <v>23</v>
      </c>
      <c r="E16" s="73" t="s">
        <v>17</v>
      </c>
      <c r="F16" s="73" t="s">
        <v>49</v>
      </c>
      <c r="G16" s="93"/>
      <c r="H16" s="76" t="s">
        <v>18</v>
      </c>
      <c r="I16" s="73" t="s">
        <v>40</v>
      </c>
      <c r="J16" s="73" t="s">
        <v>37</v>
      </c>
      <c r="K16" s="93"/>
      <c r="L16" s="69"/>
      <c r="M16" s="7"/>
      <c r="N16" s="22">
        <f>N12+7</f>
        <v>45855</v>
      </c>
      <c r="O16" s="23" t="s">
        <v>14</v>
      </c>
      <c r="P16" s="74" t="s">
        <v>42</v>
      </c>
      <c r="Q16" s="74" t="s">
        <v>43</v>
      </c>
      <c r="R16" s="74" t="s">
        <v>43</v>
      </c>
      <c r="S16" s="72"/>
      <c r="T16" s="76" t="s">
        <v>43</v>
      </c>
      <c r="U16" s="73" t="s">
        <v>42</v>
      </c>
      <c r="V16" s="73" t="s">
        <v>42</v>
      </c>
      <c r="W16" s="25"/>
      <c r="X16" s="16"/>
      <c r="Y16" s="1"/>
      <c r="Z16" s="16"/>
      <c r="AA16" s="16"/>
      <c r="AB16" s="1"/>
      <c r="AC16" s="1"/>
      <c r="AD16" s="16"/>
      <c r="AE16" s="16"/>
      <c r="AF16" s="16"/>
      <c r="AG16" s="16"/>
      <c r="AH16" s="16"/>
      <c r="AI16" s="16"/>
      <c r="AJ16" s="16"/>
      <c r="AK16" s="16"/>
      <c r="AL16" s="1"/>
      <c r="AM16" s="1"/>
      <c r="AN16" s="16"/>
    </row>
    <row r="17" spans="1:40" ht="14.25" customHeight="1" thickBot="1" x14ac:dyDescent="0.4">
      <c r="A17" s="7"/>
      <c r="B17" s="17">
        <f>B16</f>
        <v>45785</v>
      </c>
      <c r="C17" s="18" t="s">
        <v>19</v>
      </c>
      <c r="D17" s="74" t="s">
        <v>16</v>
      </c>
      <c r="E17" s="74" t="s">
        <v>21</v>
      </c>
      <c r="F17" s="74" t="s">
        <v>22</v>
      </c>
      <c r="G17" s="72"/>
      <c r="H17" s="91"/>
      <c r="I17" s="72"/>
      <c r="J17" s="72"/>
      <c r="K17" s="92"/>
      <c r="L17" s="69"/>
      <c r="M17" s="7"/>
      <c r="N17" s="17">
        <f>N16</f>
        <v>45855</v>
      </c>
      <c r="O17" s="18" t="s">
        <v>19</v>
      </c>
      <c r="P17" s="74" t="s">
        <v>42</v>
      </c>
      <c r="Q17" s="74" t="s">
        <v>43</v>
      </c>
      <c r="R17" s="74" t="s">
        <v>43</v>
      </c>
      <c r="S17" s="72"/>
      <c r="T17" s="19"/>
      <c r="U17" s="1"/>
      <c r="V17" s="1"/>
      <c r="W17" s="20"/>
      <c r="X17" s="16"/>
      <c r="Y17" s="1"/>
      <c r="Z17" s="16"/>
      <c r="AA17" s="16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4.25" customHeight="1" x14ac:dyDescent="0.35">
      <c r="A18" s="7">
        <f>A14+1</f>
        <v>3</v>
      </c>
      <c r="B18" s="78">
        <f>B14+7</f>
        <v>45790</v>
      </c>
      <c r="C18" s="79" t="s">
        <v>14</v>
      </c>
      <c r="D18" s="94" t="s">
        <v>49</v>
      </c>
      <c r="E18" s="94" t="s">
        <v>15</v>
      </c>
      <c r="F18" s="94" t="s">
        <v>40</v>
      </c>
      <c r="G18" s="95" t="s">
        <v>21</v>
      </c>
      <c r="H18" s="90" t="s">
        <v>22</v>
      </c>
      <c r="I18" s="70" t="s">
        <v>18</v>
      </c>
      <c r="J18" s="90" t="s">
        <v>20</v>
      </c>
      <c r="K18" s="87" t="s">
        <v>22</v>
      </c>
      <c r="L18" s="69"/>
      <c r="M18" s="7">
        <f>M14+1</f>
        <v>13</v>
      </c>
      <c r="N18" s="11">
        <f>N14+7</f>
        <v>45860</v>
      </c>
      <c r="O18" s="12" t="s">
        <v>14</v>
      </c>
      <c r="P18" s="70" t="s">
        <v>42</v>
      </c>
      <c r="Q18" s="70" t="s">
        <v>42</v>
      </c>
      <c r="R18" s="90" t="s">
        <v>43</v>
      </c>
      <c r="S18" s="70"/>
      <c r="T18" s="75" t="s">
        <v>43</v>
      </c>
      <c r="U18" s="70" t="s">
        <v>43</v>
      </c>
      <c r="V18" s="90" t="s">
        <v>42</v>
      </c>
      <c r="W18" s="87"/>
      <c r="X18" s="1"/>
      <c r="Y18" s="1"/>
      <c r="Z18" s="16"/>
      <c r="AA18" s="16"/>
      <c r="AB18" s="1"/>
      <c r="AC18" s="1"/>
      <c r="AD18" s="16"/>
      <c r="AE18" s="16"/>
      <c r="AF18" s="16"/>
      <c r="AG18" s="16"/>
      <c r="AH18" s="16"/>
      <c r="AI18" s="16"/>
      <c r="AJ18" s="16"/>
      <c r="AK18" s="16"/>
      <c r="AL18" s="1"/>
      <c r="AM18" s="1"/>
      <c r="AN18" s="16"/>
    </row>
    <row r="19" spans="1:40" ht="14.25" customHeight="1" x14ac:dyDescent="0.35">
      <c r="A19" s="7"/>
      <c r="B19" s="80">
        <f>B18</f>
        <v>45790</v>
      </c>
      <c r="C19" s="81" t="s">
        <v>19</v>
      </c>
      <c r="D19" s="74" t="s">
        <v>6</v>
      </c>
      <c r="E19" s="74" t="s">
        <v>17</v>
      </c>
      <c r="F19" s="74" t="s">
        <v>37</v>
      </c>
      <c r="G19" s="96" t="s">
        <v>23</v>
      </c>
      <c r="H19" s="74"/>
      <c r="I19" s="72"/>
      <c r="J19" s="72"/>
      <c r="K19" s="92"/>
      <c r="L19" s="69"/>
      <c r="M19" s="7"/>
      <c r="N19" s="17">
        <f>N18</f>
        <v>45860</v>
      </c>
      <c r="O19" s="18" t="s">
        <v>19</v>
      </c>
      <c r="P19" s="71" t="s">
        <v>42</v>
      </c>
      <c r="Q19" s="71" t="s">
        <v>42</v>
      </c>
      <c r="R19" s="71" t="s">
        <v>43</v>
      </c>
      <c r="S19" s="88"/>
      <c r="T19" s="19"/>
      <c r="U19" s="1"/>
      <c r="V19" s="1"/>
      <c r="W19" s="20"/>
      <c r="X19" s="1"/>
      <c r="Y19" s="1"/>
      <c r="Z19" s="16"/>
      <c r="AA19" s="16"/>
      <c r="AB19" s="1"/>
      <c r="AC19" s="1"/>
      <c r="AD19" s="16"/>
      <c r="AE19" s="16"/>
      <c r="AF19" s="16"/>
      <c r="AG19" s="16"/>
      <c r="AH19" s="16"/>
      <c r="AI19" s="16"/>
      <c r="AJ19" s="16"/>
      <c r="AK19" s="16"/>
      <c r="AL19" s="1"/>
      <c r="AM19" s="1"/>
      <c r="AN19" s="16"/>
    </row>
    <row r="20" spans="1:40" ht="14.25" customHeight="1" x14ac:dyDescent="0.35">
      <c r="A20" s="7"/>
      <c r="B20" s="82">
        <f>B16+7</f>
        <v>45792</v>
      </c>
      <c r="C20" s="23" t="s">
        <v>14</v>
      </c>
      <c r="D20" s="73" t="s">
        <v>23</v>
      </c>
      <c r="E20" s="73" t="s">
        <v>22</v>
      </c>
      <c r="F20" s="73" t="s">
        <v>18</v>
      </c>
      <c r="G20" s="97"/>
      <c r="H20" s="73" t="s">
        <v>49</v>
      </c>
      <c r="I20" s="73" t="s">
        <v>21</v>
      </c>
      <c r="J20" s="73" t="s">
        <v>17</v>
      </c>
      <c r="K20" s="93"/>
      <c r="L20" s="1"/>
      <c r="M20" s="7"/>
      <c r="N20" s="22">
        <f>N16+7</f>
        <v>45862</v>
      </c>
      <c r="O20" s="23" t="s">
        <v>14</v>
      </c>
      <c r="P20" s="74" t="s">
        <v>42</v>
      </c>
      <c r="Q20" s="74" t="s">
        <v>43</v>
      </c>
      <c r="R20" s="74" t="s">
        <v>43</v>
      </c>
      <c r="S20" s="72"/>
      <c r="T20" s="76" t="s">
        <v>43</v>
      </c>
      <c r="U20" s="73" t="s">
        <v>42</v>
      </c>
      <c r="V20" s="73" t="s">
        <v>42</v>
      </c>
      <c r="W20" s="25"/>
      <c r="X20" s="1"/>
      <c r="Y20" s="1"/>
      <c r="Z20" s="16"/>
      <c r="AA20" s="16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thickBot="1" x14ac:dyDescent="0.4">
      <c r="A21" s="7"/>
      <c r="B21" s="83">
        <f>B20</f>
        <v>45792</v>
      </c>
      <c r="C21" s="86" t="s">
        <v>19</v>
      </c>
      <c r="D21" s="98" t="s">
        <v>40</v>
      </c>
      <c r="E21" s="98" t="s">
        <v>16</v>
      </c>
      <c r="F21" s="98" t="s">
        <v>20</v>
      </c>
      <c r="G21" s="99"/>
      <c r="H21" s="74"/>
      <c r="I21" s="72"/>
      <c r="J21" s="72"/>
      <c r="K21" s="92"/>
      <c r="L21" s="1"/>
      <c r="M21" s="7"/>
      <c r="N21" s="17">
        <f>N20</f>
        <v>45862</v>
      </c>
      <c r="O21" s="18" t="s">
        <v>19</v>
      </c>
      <c r="P21" s="74" t="s">
        <v>42</v>
      </c>
      <c r="Q21" s="74" t="s">
        <v>43</v>
      </c>
      <c r="R21" s="74" t="s">
        <v>43</v>
      </c>
      <c r="S21" s="72"/>
      <c r="T21" s="19"/>
      <c r="U21" s="1"/>
      <c r="V21" s="1"/>
      <c r="W21" s="20"/>
      <c r="X21" s="1"/>
      <c r="Y21" s="1"/>
      <c r="Z21" s="16"/>
      <c r="AA21" s="16"/>
      <c r="AB21" s="1"/>
      <c r="AC21" s="1"/>
      <c r="AD21" s="1"/>
      <c r="AE21" s="1"/>
      <c r="AF21" s="1"/>
      <c r="AG21" s="16"/>
      <c r="AH21" s="1"/>
      <c r="AI21" s="1"/>
      <c r="AJ21" s="1"/>
      <c r="AK21" s="1"/>
      <c r="AL21" s="1"/>
      <c r="AM21" s="1"/>
      <c r="AN21" s="1"/>
    </row>
    <row r="22" spans="1:40" ht="14.25" customHeight="1" x14ac:dyDescent="0.35">
      <c r="A22" s="7">
        <f>A18+1</f>
        <v>4</v>
      </c>
      <c r="B22" s="85">
        <f>B18+7</f>
        <v>45797</v>
      </c>
      <c r="C22" s="81" t="s">
        <v>14</v>
      </c>
      <c r="D22" s="70" t="s">
        <v>49</v>
      </c>
      <c r="E22" s="70" t="s">
        <v>20</v>
      </c>
      <c r="F22" s="90" t="s">
        <v>15</v>
      </c>
      <c r="G22" s="70" t="s">
        <v>6</v>
      </c>
      <c r="H22" s="75" t="s">
        <v>22</v>
      </c>
      <c r="I22" s="70" t="s">
        <v>23</v>
      </c>
      <c r="J22" s="90" t="s">
        <v>18</v>
      </c>
      <c r="K22" s="87" t="s">
        <v>37</v>
      </c>
      <c r="L22" s="1"/>
      <c r="M22" s="7">
        <f>M18+1</f>
        <v>14</v>
      </c>
      <c r="N22" s="11">
        <f>N18+7</f>
        <v>45867</v>
      </c>
      <c r="O22" s="12" t="s">
        <v>14</v>
      </c>
      <c r="P22" s="70" t="s">
        <v>42</v>
      </c>
      <c r="Q22" s="70" t="s">
        <v>42</v>
      </c>
      <c r="R22" s="90" t="s">
        <v>43</v>
      </c>
      <c r="S22" s="70"/>
      <c r="T22" s="75" t="s">
        <v>43</v>
      </c>
      <c r="U22" s="70" t="s">
        <v>43</v>
      </c>
      <c r="V22" s="90" t="s">
        <v>42</v>
      </c>
      <c r="W22" s="87"/>
      <c r="X22" s="1"/>
      <c r="Y22" s="16"/>
      <c r="Z22" s="16"/>
      <c r="AA22" s="16"/>
      <c r="AB22" s="1"/>
      <c r="AC22" s="1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4.25" customHeight="1" x14ac:dyDescent="0.35">
      <c r="A23" s="7"/>
      <c r="B23" s="17">
        <f>B22</f>
        <v>45797</v>
      </c>
      <c r="C23" s="18" t="s">
        <v>19</v>
      </c>
      <c r="D23" s="72" t="s">
        <v>21</v>
      </c>
      <c r="E23" s="72" t="s">
        <v>17</v>
      </c>
      <c r="F23" s="72" t="s">
        <v>40</v>
      </c>
      <c r="G23" s="72" t="s">
        <v>16</v>
      </c>
      <c r="H23" s="91"/>
      <c r="I23" s="72"/>
      <c r="J23" s="72"/>
      <c r="K23" s="92"/>
      <c r="L23" s="1"/>
      <c r="M23" s="7"/>
      <c r="N23" s="17">
        <f>N22</f>
        <v>45867</v>
      </c>
      <c r="O23" s="18" t="s">
        <v>19</v>
      </c>
      <c r="P23" s="71" t="s">
        <v>42</v>
      </c>
      <c r="Q23" s="71" t="s">
        <v>42</v>
      </c>
      <c r="R23" s="71" t="s">
        <v>43</v>
      </c>
      <c r="S23" s="88"/>
      <c r="T23" s="19"/>
      <c r="U23" s="1"/>
      <c r="V23" s="1"/>
      <c r="W23" s="20"/>
      <c r="X23" s="1"/>
      <c r="Y23" s="16"/>
      <c r="Z23" s="16"/>
      <c r="AA23" s="16"/>
      <c r="AB23" s="1"/>
      <c r="AC23" s="1"/>
      <c r="AD23" s="16"/>
      <c r="AE23" s="16"/>
      <c r="AF23" s="16"/>
      <c r="AG23" s="16"/>
      <c r="AH23" s="16"/>
      <c r="AI23" s="16"/>
      <c r="AJ23" s="1"/>
      <c r="AK23" s="16"/>
      <c r="AL23" s="16"/>
      <c r="AM23" s="16"/>
      <c r="AN23" s="16"/>
    </row>
    <row r="24" spans="1:40" ht="14.25" customHeight="1" x14ac:dyDescent="0.35">
      <c r="A24" s="7"/>
      <c r="B24" s="22">
        <f>B20+7</f>
        <v>45799</v>
      </c>
      <c r="C24" s="23" t="s">
        <v>14</v>
      </c>
      <c r="D24" s="73" t="s">
        <v>40</v>
      </c>
      <c r="E24" s="73" t="s">
        <v>20</v>
      </c>
      <c r="F24" s="73" t="s">
        <v>22</v>
      </c>
      <c r="G24" s="93" t="s">
        <v>37</v>
      </c>
      <c r="H24" s="76" t="s">
        <v>21</v>
      </c>
      <c r="I24" s="73" t="s">
        <v>49</v>
      </c>
      <c r="J24" s="73" t="s">
        <v>15</v>
      </c>
      <c r="K24" s="93" t="s">
        <v>15</v>
      </c>
      <c r="L24" s="1"/>
      <c r="M24" s="7"/>
      <c r="N24" s="22">
        <f>N20+7</f>
        <v>45869</v>
      </c>
      <c r="O24" s="23" t="s">
        <v>14</v>
      </c>
      <c r="P24" s="74" t="s">
        <v>42</v>
      </c>
      <c r="Q24" s="74" t="s">
        <v>43</v>
      </c>
      <c r="R24" s="74" t="s">
        <v>43</v>
      </c>
      <c r="S24" s="72"/>
      <c r="T24" s="76" t="s">
        <v>43</v>
      </c>
      <c r="U24" s="73" t="s">
        <v>42</v>
      </c>
      <c r="V24" s="73" t="s">
        <v>42</v>
      </c>
      <c r="W24" s="25"/>
      <c r="X24" s="1"/>
      <c r="Y24" s="16"/>
      <c r="Z24" s="16"/>
      <c r="AA24" s="16"/>
      <c r="AB24" s="1"/>
      <c r="AC24" s="1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4.25" customHeight="1" thickBot="1" x14ac:dyDescent="0.4">
      <c r="A25" s="7"/>
      <c r="B25" s="17">
        <f>B24</f>
        <v>45799</v>
      </c>
      <c r="C25" s="18" t="s">
        <v>19</v>
      </c>
      <c r="D25" s="74" t="s">
        <v>17</v>
      </c>
      <c r="E25" s="74" t="s">
        <v>6</v>
      </c>
      <c r="F25" s="74" t="s">
        <v>18</v>
      </c>
      <c r="G25" s="72" t="s">
        <v>23</v>
      </c>
      <c r="H25" s="91"/>
      <c r="I25" s="100"/>
      <c r="J25" s="74"/>
      <c r="K25" s="92"/>
      <c r="L25" s="1"/>
      <c r="M25" s="7"/>
      <c r="N25" s="17">
        <f>N24</f>
        <v>45869</v>
      </c>
      <c r="O25" s="18" t="s">
        <v>19</v>
      </c>
      <c r="P25" s="74" t="s">
        <v>42</v>
      </c>
      <c r="Q25" s="74" t="s">
        <v>43</v>
      </c>
      <c r="R25" s="74" t="s">
        <v>43</v>
      </c>
      <c r="S25" s="72"/>
      <c r="T25" s="19"/>
      <c r="U25" s="1"/>
      <c r="V25" s="1"/>
      <c r="W25" s="20"/>
      <c r="X25" s="16"/>
      <c r="Y25" s="16"/>
      <c r="Z25" s="16"/>
      <c r="AA25" s="16"/>
      <c r="AB25" s="1"/>
      <c r="AC25" s="1"/>
      <c r="AD25" s="1"/>
      <c r="AE25" s="1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4.25" customHeight="1" x14ac:dyDescent="0.35">
      <c r="A26" s="7">
        <f>A22+1</f>
        <v>5</v>
      </c>
      <c r="B26" s="11">
        <f>B22+7</f>
        <v>45804</v>
      </c>
      <c r="C26" s="12" t="s">
        <v>14</v>
      </c>
      <c r="D26" s="70" t="s">
        <v>21</v>
      </c>
      <c r="E26" s="70" t="s">
        <v>17</v>
      </c>
      <c r="F26" s="90" t="s">
        <v>18</v>
      </c>
      <c r="G26" s="70" t="s">
        <v>16</v>
      </c>
      <c r="H26" s="75" t="s">
        <v>22</v>
      </c>
      <c r="I26" s="70" t="s">
        <v>6</v>
      </c>
      <c r="J26" s="90" t="s">
        <v>40</v>
      </c>
      <c r="K26" s="87" t="s">
        <v>20</v>
      </c>
      <c r="L26" s="1"/>
      <c r="M26" s="7">
        <f>M22+1</f>
        <v>15</v>
      </c>
      <c r="N26" s="11">
        <f>N22+7</f>
        <v>45874</v>
      </c>
      <c r="O26" s="12" t="s">
        <v>14</v>
      </c>
      <c r="P26" s="70" t="s">
        <v>42</v>
      </c>
      <c r="Q26" s="70" t="s">
        <v>42</v>
      </c>
      <c r="R26" s="90" t="s">
        <v>43</v>
      </c>
      <c r="S26" s="70"/>
      <c r="T26" s="75" t="s">
        <v>43</v>
      </c>
      <c r="U26" s="70" t="s">
        <v>43</v>
      </c>
      <c r="V26" s="90" t="s">
        <v>42</v>
      </c>
      <c r="W26" s="87"/>
      <c r="X26" s="16"/>
      <c r="Y26" s="1"/>
      <c r="Z26" s="16"/>
      <c r="AA26" s="16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4.25" customHeight="1" x14ac:dyDescent="0.35">
      <c r="A27" s="7"/>
      <c r="B27" s="17">
        <f>B26</f>
        <v>45804</v>
      </c>
      <c r="C27" s="18" t="s">
        <v>19</v>
      </c>
      <c r="D27" s="72" t="s">
        <v>15</v>
      </c>
      <c r="E27" s="72" t="s">
        <v>37</v>
      </c>
      <c r="F27" s="72" t="s">
        <v>23</v>
      </c>
      <c r="G27" s="72" t="s">
        <v>49</v>
      </c>
      <c r="H27" s="91"/>
      <c r="I27" s="72"/>
      <c r="J27" s="72"/>
      <c r="K27" s="92"/>
      <c r="L27" s="1"/>
      <c r="M27" s="7"/>
      <c r="N27" s="17">
        <f>N26</f>
        <v>45874</v>
      </c>
      <c r="O27" s="18" t="s">
        <v>19</v>
      </c>
      <c r="P27" s="71" t="s">
        <v>42</v>
      </c>
      <c r="Q27" s="71" t="s">
        <v>42</v>
      </c>
      <c r="R27" s="71" t="s">
        <v>43</v>
      </c>
      <c r="S27" s="88"/>
      <c r="T27" s="19"/>
      <c r="U27" s="1"/>
      <c r="V27" s="1"/>
      <c r="W27" s="20"/>
      <c r="X27" s="1"/>
      <c r="Y27" s="16"/>
      <c r="Z27" s="16"/>
      <c r="AA27" s="16"/>
      <c r="AB27" s="1"/>
      <c r="AC27" s="1"/>
      <c r="AD27" s="1"/>
      <c r="AE27" s="1"/>
      <c r="AF27" s="1"/>
      <c r="AG27" s="16"/>
      <c r="AH27" s="1"/>
      <c r="AI27" s="16"/>
      <c r="AJ27" s="16"/>
      <c r="AK27" s="16"/>
      <c r="AL27" s="16"/>
      <c r="AM27" s="16"/>
      <c r="AN27" s="16"/>
    </row>
    <row r="28" spans="1:40" ht="14.25" customHeight="1" x14ac:dyDescent="0.35">
      <c r="A28" s="7"/>
      <c r="B28" s="22">
        <f>B24+7</f>
        <v>45806</v>
      </c>
      <c r="C28" s="23" t="s">
        <v>14</v>
      </c>
      <c r="D28" s="73" t="s">
        <v>20</v>
      </c>
      <c r="E28" s="73" t="s">
        <v>40</v>
      </c>
      <c r="F28" s="73" t="s">
        <v>23</v>
      </c>
      <c r="G28" s="93" t="s">
        <v>18</v>
      </c>
      <c r="H28" s="76" t="s">
        <v>16</v>
      </c>
      <c r="I28" s="73" t="s">
        <v>17</v>
      </c>
      <c r="J28" s="73" t="s">
        <v>37</v>
      </c>
      <c r="K28" s="93" t="s">
        <v>49</v>
      </c>
      <c r="L28" s="1"/>
      <c r="M28" s="7"/>
      <c r="N28" s="22">
        <f>N24+7</f>
        <v>45876</v>
      </c>
      <c r="O28" s="23" t="s">
        <v>14</v>
      </c>
      <c r="P28" s="74" t="s">
        <v>42</v>
      </c>
      <c r="Q28" s="74" t="s">
        <v>43</v>
      </c>
      <c r="R28" s="74" t="s">
        <v>43</v>
      </c>
      <c r="S28" s="72"/>
      <c r="T28" s="76" t="s">
        <v>43</v>
      </c>
      <c r="U28" s="73" t="s">
        <v>42</v>
      </c>
      <c r="V28" s="73" t="s">
        <v>42</v>
      </c>
      <c r="W28" s="25"/>
      <c r="X28" s="16"/>
      <c r="Y28" s="16"/>
      <c r="Z28" s="16"/>
      <c r="AA28" s="16"/>
      <c r="AB28" s="1"/>
      <c r="AC28" s="1"/>
      <c r="AD28" s="1"/>
      <c r="AE28" s="1"/>
      <c r="AF28" s="1"/>
      <c r="AG28" s="16"/>
      <c r="AH28" s="16"/>
      <c r="AI28" s="16"/>
      <c r="AJ28" s="16"/>
      <c r="AK28" s="16"/>
      <c r="AL28" s="16"/>
      <c r="AM28" s="16"/>
      <c r="AN28" s="16"/>
    </row>
    <row r="29" spans="1:40" ht="14.25" customHeight="1" thickBot="1" x14ac:dyDescent="0.4">
      <c r="A29" s="7"/>
      <c r="B29" s="17">
        <f>B28</f>
        <v>45806</v>
      </c>
      <c r="C29" s="18" t="s">
        <v>19</v>
      </c>
      <c r="D29" s="74" t="s">
        <v>22</v>
      </c>
      <c r="E29" s="74" t="s">
        <v>21</v>
      </c>
      <c r="F29" s="74" t="s">
        <v>6</v>
      </c>
      <c r="G29" s="72" t="s">
        <v>15</v>
      </c>
      <c r="H29" s="91"/>
      <c r="I29" s="72"/>
      <c r="J29" s="72"/>
      <c r="K29" s="92"/>
      <c r="L29" s="1"/>
      <c r="M29" s="7"/>
      <c r="N29" s="17">
        <f>N28</f>
        <v>45876</v>
      </c>
      <c r="O29" s="18" t="s">
        <v>19</v>
      </c>
      <c r="P29" s="74" t="s">
        <v>42</v>
      </c>
      <c r="Q29" s="74" t="s">
        <v>43</v>
      </c>
      <c r="R29" s="74" t="s">
        <v>43</v>
      </c>
      <c r="S29" s="72"/>
      <c r="T29" s="19"/>
      <c r="U29" s="1"/>
      <c r="V29" s="1"/>
      <c r="W29" s="20"/>
      <c r="X29" s="16"/>
      <c r="Y29" s="1"/>
      <c r="Z29" s="16"/>
      <c r="AA29" s="16"/>
      <c r="AB29" s="1"/>
      <c r="AC29" s="1"/>
      <c r="AD29" s="1"/>
      <c r="AE29" s="1"/>
      <c r="AF29" s="1"/>
      <c r="AG29" s="1"/>
      <c r="AH29" s="1"/>
      <c r="AI29" s="1"/>
      <c r="AJ29" s="16"/>
      <c r="AK29" s="1"/>
      <c r="AL29" s="1"/>
      <c r="AM29" s="1"/>
      <c r="AN29" s="1"/>
    </row>
    <row r="30" spans="1:40" ht="14.25" customHeight="1" x14ac:dyDescent="0.35">
      <c r="A30" s="7">
        <f>A26+1</f>
        <v>6</v>
      </c>
      <c r="B30" s="11">
        <f>B26+7</f>
        <v>45811</v>
      </c>
      <c r="C30" s="12" t="s">
        <v>14</v>
      </c>
      <c r="D30" s="94" t="s">
        <v>21</v>
      </c>
      <c r="E30" s="94" t="s">
        <v>16</v>
      </c>
      <c r="F30" s="94" t="s">
        <v>49</v>
      </c>
      <c r="G30" s="95" t="s">
        <v>37</v>
      </c>
      <c r="H30" s="75" t="s">
        <v>15</v>
      </c>
      <c r="I30" s="70" t="s">
        <v>17</v>
      </c>
      <c r="J30" s="90" t="s">
        <v>6</v>
      </c>
      <c r="K30" s="87" t="s">
        <v>23</v>
      </c>
      <c r="L30" s="1"/>
      <c r="M30" s="7">
        <f>M26+1</f>
        <v>16</v>
      </c>
      <c r="N30" s="11">
        <f>N26+7</f>
        <v>45881</v>
      </c>
      <c r="O30" s="12" t="s">
        <v>14</v>
      </c>
      <c r="P30" s="118"/>
      <c r="Q30" s="118"/>
      <c r="R30" s="109"/>
      <c r="S30" s="108"/>
      <c r="T30" s="119"/>
      <c r="U30" s="108"/>
      <c r="V30" s="109"/>
      <c r="W30" s="110"/>
      <c r="X30" s="1"/>
      <c r="Y30" s="16"/>
      <c r="Z30" s="16"/>
      <c r="AA30" s="16"/>
      <c r="AB30" s="1"/>
      <c r="AC30" s="1"/>
      <c r="AD30" s="1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4.25" customHeight="1" x14ac:dyDescent="0.35">
      <c r="A31" s="7"/>
      <c r="B31" s="17">
        <f>B30</f>
        <v>45811</v>
      </c>
      <c r="C31" s="18" t="s">
        <v>19</v>
      </c>
      <c r="D31" s="74" t="s">
        <v>18</v>
      </c>
      <c r="E31" s="74" t="s">
        <v>40</v>
      </c>
      <c r="F31" s="74" t="s">
        <v>20</v>
      </c>
      <c r="G31" s="96" t="s">
        <v>22</v>
      </c>
      <c r="H31" s="91"/>
      <c r="I31" s="72"/>
      <c r="J31" s="72"/>
      <c r="K31" s="92"/>
      <c r="L31" s="1"/>
      <c r="M31" s="7"/>
      <c r="N31" s="17">
        <f>N30</f>
        <v>45881</v>
      </c>
      <c r="O31" s="18" t="s">
        <v>19</v>
      </c>
      <c r="P31" s="120"/>
      <c r="Q31" s="120"/>
      <c r="R31" s="121"/>
      <c r="S31" s="122"/>
      <c r="T31" s="123"/>
      <c r="U31" s="122"/>
      <c r="V31" s="122"/>
      <c r="W31" s="124"/>
      <c r="X31" s="1"/>
      <c r="Y31" s="16"/>
      <c r="Z31" s="16"/>
      <c r="AA31" s="16"/>
      <c r="AB31" s="1"/>
      <c r="AC31" s="1"/>
      <c r="AD31" s="1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4.25" customHeight="1" x14ac:dyDescent="0.35">
      <c r="A32" s="7"/>
      <c r="B32" s="22">
        <f>B28+7</f>
        <v>45813</v>
      </c>
      <c r="C32" s="23" t="s">
        <v>14</v>
      </c>
      <c r="D32" s="73" t="s">
        <v>37</v>
      </c>
      <c r="E32" s="73" t="s">
        <v>22</v>
      </c>
      <c r="F32" s="73" t="s">
        <v>6</v>
      </c>
      <c r="G32" s="97" t="s">
        <v>49</v>
      </c>
      <c r="H32" s="76" t="s">
        <v>18</v>
      </c>
      <c r="I32" s="73" t="s">
        <v>21</v>
      </c>
      <c r="J32" s="73" t="s">
        <v>16</v>
      </c>
      <c r="K32" s="93" t="s">
        <v>40</v>
      </c>
      <c r="L32" s="1"/>
      <c r="M32" s="7"/>
      <c r="N32" s="22">
        <f>N28+7</f>
        <v>45883</v>
      </c>
      <c r="O32" s="23" t="s">
        <v>14</v>
      </c>
      <c r="P32" s="122"/>
      <c r="Q32" s="122"/>
      <c r="R32" s="125"/>
      <c r="S32" s="114"/>
      <c r="T32" s="126"/>
      <c r="U32" s="113"/>
      <c r="V32" s="113"/>
      <c r="W32" s="114"/>
      <c r="X32" s="16"/>
      <c r="Y32" s="1"/>
      <c r="Z32" s="16"/>
      <c r="AA32" s="16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4.25" customHeight="1" thickBot="1" x14ac:dyDescent="0.5">
      <c r="A33" s="7"/>
      <c r="B33" s="17">
        <f>B32</f>
        <v>45813</v>
      </c>
      <c r="C33" s="18" t="s">
        <v>19</v>
      </c>
      <c r="D33" s="98" t="s">
        <v>20</v>
      </c>
      <c r="E33" s="98" t="s">
        <v>15</v>
      </c>
      <c r="F33" s="98" t="s">
        <v>17</v>
      </c>
      <c r="G33" s="99" t="s">
        <v>23</v>
      </c>
      <c r="H33" s="91"/>
      <c r="I33" s="72"/>
      <c r="J33" s="72"/>
      <c r="K33" s="92"/>
      <c r="L33" s="1"/>
      <c r="M33" s="7"/>
      <c r="N33" s="17">
        <f>N32</f>
        <v>45883</v>
      </c>
      <c r="O33" s="18" t="s">
        <v>19</v>
      </c>
      <c r="P33" s="122"/>
      <c r="Q33" s="122"/>
      <c r="R33" s="125"/>
      <c r="S33" s="124"/>
      <c r="T33" s="123"/>
      <c r="U33" s="122"/>
      <c r="V33" s="122"/>
      <c r="W33" s="124"/>
      <c r="X33" s="16"/>
      <c r="Y33" s="1"/>
      <c r="Z33" s="16"/>
      <c r="AA33" s="16"/>
      <c r="AB33" s="1"/>
      <c r="AC33" s="1"/>
      <c r="AD33" s="1"/>
      <c r="AE33" s="1"/>
      <c r="AF33" s="1"/>
      <c r="AG33" s="30"/>
      <c r="AH33" s="30"/>
      <c r="AI33" s="1"/>
      <c r="AJ33" s="1"/>
      <c r="AK33" s="1"/>
      <c r="AL33" s="1"/>
      <c r="AM33" s="1"/>
      <c r="AN33" s="1"/>
    </row>
    <row r="34" spans="1:40" ht="14.25" customHeight="1" x14ac:dyDescent="0.35">
      <c r="A34" s="7">
        <f>A30+1</f>
        <v>7</v>
      </c>
      <c r="B34" s="11">
        <f>B30+7</f>
        <v>45818</v>
      </c>
      <c r="C34" s="12" t="s">
        <v>14</v>
      </c>
      <c r="D34" s="70" t="s">
        <v>17</v>
      </c>
      <c r="E34" s="70" t="s">
        <v>16</v>
      </c>
      <c r="F34" s="90" t="s">
        <v>23</v>
      </c>
      <c r="G34" s="70" t="s">
        <v>21</v>
      </c>
      <c r="H34" s="75" t="s">
        <v>40</v>
      </c>
      <c r="I34" s="70" t="s">
        <v>15</v>
      </c>
      <c r="J34" s="90" t="s">
        <v>49</v>
      </c>
      <c r="K34" s="87" t="s">
        <v>15</v>
      </c>
      <c r="L34" s="1"/>
      <c r="M34" s="7">
        <f>M30+1</f>
        <v>17</v>
      </c>
      <c r="N34" s="11">
        <f>N30+7</f>
        <v>45888</v>
      </c>
      <c r="O34" s="12" t="s">
        <v>14</v>
      </c>
      <c r="P34" s="108"/>
      <c r="Q34" s="108"/>
      <c r="R34" s="109"/>
      <c r="S34" s="108"/>
      <c r="T34" s="119"/>
      <c r="U34" s="108"/>
      <c r="V34" s="109"/>
      <c r="W34" s="110"/>
      <c r="X34" s="1"/>
      <c r="Y34" s="1"/>
      <c r="Z34" s="16"/>
      <c r="AA34" s="16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4.25" customHeight="1" x14ac:dyDescent="0.35">
      <c r="A35" s="7"/>
      <c r="B35" s="17">
        <f>B34</f>
        <v>45818</v>
      </c>
      <c r="C35" s="18" t="s">
        <v>19</v>
      </c>
      <c r="D35" s="72" t="s">
        <v>22</v>
      </c>
      <c r="E35" s="72" t="s">
        <v>18</v>
      </c>
      <c r="F35" s="72" t="s">
        <v>20</v>
      </c>
      <c r="G35" s="72" t="s">
        <v>6</v>
      </c>
      <c r="H35" s="91"/>
      <c r="I35" s="72"/>
      <c r="J35" s="72"/>
      <c r="K35" s="92"/>
      <c r="L35" s="1"/>
      <c r="M35" s="7"/>
      <c r="N35" s="17">
        <f>N34</f>
        <v>45888</v>
      </c>
      <c r="O35" s="18" t="s">
        <v>19</v>
      </c>
      <c r="P35" s="120"/>
      <c r="Q35" s="122"/>
      <c r="R35" s="121"/>
      <c r="S35" s="122"/>
      <c r="T35" s="123"/>
      <c r="U35" s="122"/>
      <c r="V35" s="122"/>
      <c r="W35" s="124"/>
      <c r="X35" s="16"/>
      <c r="Y35" s="16"/>
      <c r="Z35" s="16"/>
      <c r="AA35" s="16"/>
      <c r="AB35" s="1"/>
      <c r="AC35" s="1"/>
      <c r="AD35" s="1"/>
      <c r="AE35" s="1"/>
      <c r="AF35" s="1"/>
      <c r="AG35" s="1"/>
      <c r="AH35" s="1"/>
      <c r="AI35" s="1"/>
      <c r="AJ35" s="1"/>
      <c r="AK35" s="16"/>
      <c r="AL35" s="16"/>
      <c r="AM35" s="16"/>
      <c r="AN35" s="16"/>
    </row>
    <row r="36" spans="1:40" ht="14.25" customHeight="1" x14ac:dyDescent="0.35">
      <c r="A36" s="7"/>
      <c r="B36" s="22">
        <f>B32+7</f>
        <v>45820</v>
      </c>
      <c r="C36" s="23" t="s">
        <v>14</v>
      </c>
      <c r="D36" s="73" t="s">
        <v>40</v>
      </c>
      <c r="E36" s="73" t="s">
        <v>15</v>
      </c>
      <c r="F36" s="73" t="s">
        <v>16</v>
      </c>
      <c r="G36" s="93"/>
      <c r="H36" s="76" t="s">
        <v>6</v>
      </c>
      <c r="I36" s="73" t="s">
        <v>22</v>
      </c>
      <c r="J36" s="73" t="s">
        <v>20</v>
      </c>
      <c r="K36" s="93"/>
      <c r="L36" s="1"/>
      <c r="M36" s="7"/>
      <c r="N36" s="22">
        <f>N32+7</f>
        <v>45890</v>
      </c>
      <c r="O36" s="23" t="s">
        <v>14</v>
      </c>
      <c r="P36" s="113"/>
      <c r="Q36" s="113"/>
      <c r="R36" s="125"/>
      <c r="S36" s="114"/>
      <c r="T36" s="126"/>
      <c r="U36" s="113"/>
      <c r="V36" s="113"/>
      <c r="W36" s="114"/>
      <c r="X36" s="1"/>
      <c r="Y36" s="1"/>
      <c r="Z36" s="16"/>
      <c r="AA36" s="16"/>
      <c r="AB36" s="1"/>
      <c r="AC36" s="1"/>
      <c r="AD36" s="16"/>
      <c r="AE36" s="16"/>
      <c r="AF36" s="16"/>
      <c r="AG36" s="16"/>
      <c r="AH36" s="1"/>
      <c r="AI36" s="16"/>
      <c r="AJ36" s="1"/>
      <c r="AK36" s="1"/>
      <c r="AL36" s="1"/>
      <c r="AM36" s="1"/>
      <c r="AN36" s="1"/>
    </row>
    <row r="37" spans="1:40" ht="14.25" customHeight="1" thickBot="1" x14ac:dyDescent="0.4">
      <c r="A37" s="7"/>
      <c r="B37" s="17">
        <f>B36</f>
        <v>45820</v>
      </c>
      <c r="C37" s="18" t="s">
        <v>19</v>
      </c>
      <c r="D37" s="74" t="s">
        <v>18</v>
      </c>
      <c r="E37" s="74" t="s">
        <v>49</v>
      </c>
      <c r="F37" s="74" t="s">
        <v>37</v>
      </c>
      <c r="G37" s="101"/>
      <c r="H37" s="91"/>
      <c r="I37" s="72"/>
      <c r="J37" s="72"/>
      <c r="K37" s="92"/>
      <c r="L37" s="1"/>
      <c r="M37" s="7"/>
      <c r="N37" s="17">
        <f>N36</f>
        <v>45890</v>
      </c>
      <c r="O37" s="18" t="s">
        <v>19</v>
      </c>
      <c r="P37" s="122"/>
      <c r="Q37" s="122"/>
      <c r="R37" s="125"/>
      <c r="S37" s="124"/>
      <c r="T37" s="123"/>
      <c r="U37" s="122"/>
      <c r="V37" s="122"/>
      <c r="W37" s="124"/>
      <c r="X37" s="1"/>
      <c r="Y37" s="1"/>
      <c r="Z37" s="16"/>
      <c r="AA37" s="16"/>
      <c r="AB37" s="1"/>
      <c r="AC37" s="1"/>
      <c r="AD37" s="16"/>
      <c r="AE37" s="16"/>
      <c r="AF37" s="16"/>
      <c r="AG37" s="16"/>
      <c r="AH37" s="1"/>
      <c r="AI37" s="16"/>
      <c r="AJ37" s="1"/>
      <c r="AK37" s="16"/>
      <c r="AL37" s="16"/>
      <c r="AM37" s="1"/>
      <c r="AN37" s="1"/>
    </row>
    <row r="38" spans="1:40" ht="14.25" customHeight="1" x14ac:dyDescent="0.35">
      <c r="A38" s="7">
        <f>A34+1</f>
        <v>8</v>
      </c>
      <c r="B38" s="11">
        <f>B34+7</f>
        <v>45825</v>
      </c>
      <c r="C38" s="12" t="s">
        <v>14</v>
      </c>
      <c r="D38" s="70" t="s">
        <v>20</v>
      </c>
      <c r="E38" s="70" t="s">
        <v>49</v>
      </c>
      <c r="F38" s="90" t="s">
        <v>17</v>
      </c>
      <c r="G38" s="70" t="s">
        <v>22</v>
      </c>
      <c r="H38" s="75" t="s">
        <v>21</v>
      </c>
      <c r="I38" s="70" t="s">
        <v>21</v>
      </c>
      <c r="J38" s="90" t="s">
        <v>37</v>
      </c>
      <c r="K38" s="87" t="s">
        <v>6</v>
      </c>
      <c r="L38" s="1"/>
      <c r="M38" s="7">
        <f>M34+1</f>
        <v>18</v>
      </c>
      <c r="N38" s="11">
        <f>N34+7</f>
        <v>45895</v>
      </c>
      <c r="O38" s="12" t="s">
        <v>14</v>
      </c>
      <c r="P38" s="108"/>
      <c r="Q38" s="108"/>
      <c r="R38" s="109"/>
      <c r="S38" s="108"/>
      <c r="T38" s="119"/>
      <c r="U38" s="108"/>
      <c r="V38" s="109"/>
      <c r="W38" s="110"/>
      <c r="X38" s="1"/>
      <c r="Y38" s="16"/>
      <c r="Z38" s="16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6"/>
      <c r="AL38" s="16"/>
      <c r="AM38" s="1"/>
      <c r="AN38" s="1"/>
    </row>
    <row r="39" spans="1:40" ht="14.25" customHeight="1" x14ac:dyDescent="0.35">
      <c r="A39" s="7"/>
      <c r="B39" s="17">
        <f>B38</f>
        <v>45825</v>
      </c>
      <c r="C39" s="18" t="s">
        <v>19</v>
      </c>
      <c r="D39" s="72" t="s">
        <v>16</v>
      </c>
      <c r="E39" s="72" t="s">
        <v>18</v>
      </c>
      <c r="F39" s="72" t="s">
        <v>23</v>
      </c>
      <c r="G39" s="72" t="s">
        <v>40</v>
      </c>
      <c r="H39" s="91"/>
      <c r="I39" s="72"/>
      <c r="J39" s="72"/>
      <c r="K39" s="92"/>
      <c r="L39" s="1"/>
      <c r="M39" s="7"/>
      <c r="N39" s="17">
        <f>N38</f>
        <v>45895</v>
      </c>
      <c r="O39" s="18" t="s">
        <v>19</v>
      </c>
      <c r="P39" s="121"/>
      <c r="Q39" s="121"/>
      <c r="R39" s="121"/>
      <c r="S39" s="122"/>
      <c r="T39" s="123"/>
      <c r="U39" s="122"/>
      <c r="V39" s="122"/>
      <c r="W39" s="124"/>
      <c r="X39" s="1"/>
      <c r="Y39" s="16"/>
      <c r="Z39" s="1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6"/>
      <c r="AL39" s="16"/>
      <c r="AM39" s="1"/>
      <c r="AN39" s="1"/>
    </row>
    <row r="40" spans="1:40" ht="14.25" customHeight="1" x14ac:dyDescent="0.35">
      <c r="A40" s="7"/>
      <c r="B40" s="22">
        <f>B36+7</f>
        <v>45827</v>
      </c>
      <c r="C40" s="23" t="s">
        <v>14</v>
      </c>
      <c r="D40" s="73" t="s">
        <v>17</v>
      </c>
      <c r="E40" s="73" t="s">
        <v>6</v>
      </c>
      <c r="F40" s="73" t="s">
        <v>37</v>
      </c>
      <c r="G40" s="93"/>
      <c r="H40" s="76" t="s">
        <v>20</v>
      </c>
      <c r="I40" s="73" t="s">
        <v>18</v>
      </c>
      <c r="J40" s="73" t="s">
        <v>16</v>
      </c>
      <c r="K40" s="93"/>
      <c r="L40" s="16"/>
      <c r="M40" s="7"/>
      <c r="N40" s="22">
        <f>N36+7</f>
        <v>45897</v>
      </c>
      <c r="O40" s="23" t="s">
        <v>14</v>
      </c>
      <c r="P40" s="122"/>
      <c r="Q40" s="111"/>
      <c r="R40" s="125"/>
      <c r="S40" s="114"/>
      <c r="T40" s="126"/>
      <c r="U40" s="113"/>
      <c r="V40" s="113"/>
      <c r="W40" s="114"/>
      <c r="X40" s="1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4.25" customHeight="1" thickBot="1" x14ac:dyDescent="0.4">
      <c r="A41" s="7"/>
      <c r="B41" s="17">
        <f>B40</f>
        <v>45827</v>
      </c>
      <c r="C41" s="18" t="s">
        <v>19</v>
      </c>
      <c r="D41" s="74" t="s">
        <v>49</v>
      </c>
      <c r="E41" s="74" t="s">
        <v>15</v>
      </c>
      <c r="F41" s="74" t="s">
        <v>21</v>
      </c>
      <c r="G41" s="72"/>
      <c r="H41" s="91"/>
      <c r="I41" s="72"/>
      <c r="J41" s="72"/>
      <c r="K41" s="92"/>
      <c r="L41" s="16"/>
      <c r="M41" s="7"/>
      <c r="N41" s="31">
        <f>N40</f>
        <v>45897</v>
      </c>
      <c r="O41" s="18" t="s">
        <v>19</v>
      </c>
      <c r="P41" s="122"/>
      <c r="Q41" s="111"/>
      <c r="R41" s="125"/>
      <c r="S41" s="124"/>
      <c r="T41" s="123"/>
      <c r="U41" s="122"/>
      <c r="V41" s="122"/>
      <c r="W41" s="124"/>
      <c r="X41" s="1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4.25" customHeight="1" x14ac:dyDescent="0.35">
      <c r="A42" s="7">
        <f>A38+1</f>
        <v>9</v>
      </c>
      <c r="B42" s="11">
        <f>B38+7</f>
        <v>45832</v>
      </c>
      <c r="C42" s="12" t="s">
        <v>14</v>
      </c>
      <c r="D42" s="70" t="s">
        <v>6</v>
      </c>
      <c r="E42" s="70" t="s">
        <v>23</v>
      </c>
      <c r="F42" s="90" t="s">
        <v>16</v>
      </c>
      <c r="G42" s="70" t="s">
        <v>18</v>
      </c>
      <c r="H42" s="75" t="s">
        <v>49</v>
      </c>
      <c r="I42" s="70" t="s">
        <v>40</v>
      </c>
      <c r="J42" s="90" t="s">
        <v>20</v>
      </c>
      <c r="K42" s="87" t="s">
        <v>37</v>
      </c>
      <c r="L42" s="1"/>
      <c r="M42" s="7">
        <f>M38+1</f>
        <v>19</v>
      </c>
      <c r="N42" s="11">
        <f>N38+7</f>
        <v>45902</v>
      </c>
      <c r="O42" s="12" t="s">
        <v>14</v>
      </c>
      <c r="P42" s="108"/>
      <c r="Q42" s="108"/>
      <c r="R42" s="109"/>
      <c r="S42" s="108"/>
      <c r="T42" s="119"/>
      <c r="U42" s="108"/>
      <c r="V42" s="109"/>
      <c r="W42" s="110"/>
      <c r="X42" s="1"/>
      <c r="Y42" s="1"/>
      <c r="Z42" s="16"/>
      <c r="AA42" s="16"/>
      <c r="AB42" s="1"/>
      <c r="AC42" s="1"/>
      <c r="AD42" s="1"/>
      <c r="AE42" s="1"/>
      <c r="AF42" s="1"/>
      <c r="AG42" s="1"/>
      <c r="AH42" s="1"/>
      <c r="AI42" s="1"/>
      <c r="AJ42" s="1"/>
      <c r="AK42" s="16"/>
      <c r="AL42" s="16"/>
      <c r="AM42" s="1"/>
      <c r="AN42" s="1"/>
    </row>
    <row r="43" spans="1:40" ht="14.25" customHeight="1" x14ac:dyDescent="0.35">
      <c r="A43" s="7"/>
      <c r="B43" s="17">
        <f>B42</f>
        <v>45832</v>
      </c>
      <c r="C43" s="18" t="s">
        <v>19</v>
      </c>
      <c r="D43" s="72" t="s">
        <v>22</v>
      </c>
      <c r="E43" s="72" t="s">
        <v>15</v>
      </c>
      <c r="F43" s="72" t="s">
        <v>21</v>
      </c>
      <c r="G43" s="74" t="s">
        <v>17</v>
      </c>
      <c r="H43" s="91"/>
      <c r="I43" s="72"/>
      <c r="J43" s="72"/>
      <c r="K43" s="92"/>
      <c r="L43" s="1"/>
      <c r="M43" s="7"/>
      <c r="N43" s="17">
        <f>N42</f>
        <v>45902</v>
      </c>
      <c r="O43" s="18" t="s">
        <v>19</v>
      </c>
      <c r="P43" s="121"/>
      <c r="Q43" s="121"/>
      <c r="R43" s="121"/>
      <c r="S43" s="122"/>
      <c r="T43" s="123"/>
      <c r="U43" s="122"/>
      <c r="V43" s="122"/>
      <c r="W43" s="124"/>
      <c r="X43" s="1"/>
      <c r="Y43" s="1"/>
      <c r="Z43" s="16"/>
      <c r="AA43" s="16"/>
      <c r="AB43" s="1"/>
      <c r="AC43" s="1"/>
      <c r="AD43" s="1"/>
      <c r="AE43" s="1"/>
      <c r="AF43" s="1"/>
      <c r="AG43" s="1"/>
      <c r="AH43" s="1"/>
      <c r="AI43" s="1"/>
      <c r="AJ43" s="1"/>
      <c r="AK43" s="16"/>
      <c r="AL43" s="16"/>
      <c r="AM43" s="1"/>
      <c r="AN43" s="1"/>
    </row>
    <row r="44" spans="1:40" ht="14.25" customHeight="1" x14ac:dyDescent="0.35">
      <c r="A44" s="7"/>
      <c r="B44" s="22">
        <f>B40+7</f>
        <v>45834</v>
      </c>
      <c r="C44" s="23" t="s">
        <v>14</v>
      </c>
      <c r="D44" s="73" t="s">
        <v>37</v>
      </c>
      <c r="E44" s="73" t="s">
        <v>20</v>
      </c>
      <c r="F44" s="73" t="s">
        <v>15</v>
      </c>
      <c r="G44" s="93"/>
      <c r="H44" s="76" t="s">
        <v>6</v>
      </c>
      <c r="I44" s="73" t="s">
        <v>17</v>
      </c>
      <c r="J44" s="73" t="s">
        <v>23</v>
      </c>
      <c r="K44" s="93"/>
      <c r="L44" s="16"/>
      <c r="M44" s="7"/>
      <c r="N44" s="22">
        <f>N40+7</f>
        <v>45904</v>
      </c>
      <c r="O44" s="23" t="s">
        <v>14</v>
      </c>
      <c r="P44" s="113"/>
      <c r="Q44" s="122"/>
      <c r="R44" s="125"/>
      <c r="S44" s="114"/>
      <c r="T44" s="126"/>
      <c r="U44" s="113"/>
      <c r="V44" s="113"/>
      <c r="W44" s="114"/>
      <c r="X44" s="1"/>
      <c r="Y44" s="1"/>
      <c r="Z44" s="16"/>
      <c r="AA44" s="16"/>
      <c r="AB44" s="1"/>
      <c r="AC44" s="1"/>
      <c r="AD44" s="1"/>
      <c r="AE44" s="1"/>
      <c r="AF44" s="1"/>
      <c r="AG44" s="1"/>
      <c r="AH44" s="1"/>
      <c r="AI44" s="1"/>
      <c r="AJ44" s="1"/>
      <c r="AK44" s="16"/>
      <c r="AL44" s="16"/>
      <c r="AM44" s="1"/>
      <c r="AN44" s="1"/>
    </row>
    <row r="45" spans="1:40" ht="14.25" customHeight="1" thickBot="1" x14ac:dyDescent="0.4">
      <c r="A45" s="7"/>
      <c r="B45" s="17">
        <f>B44</f>
        <v>45834</v>
      </c>
      <c r="C45" s="18" t="s">
        <v>19</v>
      </c>
      <c r="D45" s="74" t="s">
        <v>49</v>
      </c>
      <c r="E45" s="74" t="s">
        <v>40</v>
      </c>
      <c r="F45" s="74" t="s">
        <v>16</v>
      </c>
      <c r="G45" s="72"/>
      <c r="H45" s="102"/>
      <c r="I45" s="100"/>
      <c r="J45" s="106"/>
      <c r="K45" s="103"/>
      <c r="L45" s="16"/>
      <c r="M45" s="7"/>
      <c r="N45" s="31">
        <f>N44</f>
        <v>45904</v>
      </c>
      <c r="O45" s="18" t="s">
        <v>19</v>
      </c>
      <c r="P45" s="122"/>
      <c r="Q45" s="122"/>
      <c r="R45" s="125"/>
      <c r="S45" s="124"/>
      <c r="T45" s="123"/>
      <c r="U45" s="122"/>
      <c r="V45" s="122"/>
      <c r="W45" s="124"/>
      <c r="X45" s="1"/>
      <c r="Y45" s="1"/>
      <c r="Z45" s="16"/>
      <c r="AA45" s="16"/>
      <c r="AB45" s="1"/>
      <c r="AC45" s="1"/>
      <c r="AD45" s="1"/>
      <c r="AE45" s="1"/>
      <c r="AF45" s="1"/>
      <c r="AG45" s="1"/>
      <c r="AH45" s="1"/>
      <c r="AI45" s="1"/>
      <c r="AJ45" s="1"/>
      <c r="AK45" s="16"/>
      <c r="AL45" s="16"/>
      <c r="AM45" s="1"/>
      <c r="AN45" s="1"/>
    </row>
    <row r="46" spans="1:40" ht="14.25" customHeight="1" x14ac:dyDescent="0.35">
      <c r="A46" s="7">
        <f>A42+1</f>
        <v>10</v>
      </c>
      <c r="B46" s="78">
        <f>B42+7</f>
        <v>45839</v>
      </c>
      <c r="C46" s="79" t="s">
        <v>14</v>
      </c>
      <c r="D46" s="108"/>
      <c r="E46" s="108"/>
      <c r="F46" s="109"/>
      <c r="G46" s="110"/>
      <c r="H46" s="75"/>
      <c r="I46" s="70"/>
      <c r="J46" s="90"/>
      <c r="K46" s="87"/>
      <c r="L46" s="1"/>
      <c r="M46" s="7">
        <f>M42+1</f>
        <v>20</v>
      </c>
      <c r="N46" s="11">
        <f>N42+7</f>
        <v>45909</v>
      </c>
      <c r="O46" s="12" t="s">
        <v>14</v>
      </c>
      <c r="P46" s="108"/>
      <c r="Q46" s="108"/>
      <c r="R46" s="109"/>
      <c r="S46" s="110"/>
      <c r="T46" s="119"/>
      <c r="U46" s="108"/>
      <c r="V46" s="109"/>
      <c r="W46" s="110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6"/>
      <c r="AL46" s="16"/>
      <c r="AM46" s="1"/>
      <c r="AN46" s="1"/>
    </row>
    <row r="47" spans="1:40" ht="14.25" customHeight="1" x14ac:dyDescent="0.35">
      <c r="A47" s="7"/>
      <c r="B47" s="80">
        <f>B46</f>
        <v>45839</v>
      </c>
      <c r="C47" s="81" t="s">
        <v>19</v>
      </c>
      <c r="D47" s="122" t="str">
        <f t="shared" ref="D47:E47" si="0">D46&amp;" "</f>
        <v xml:space="preserve"> </v>
      </c>
      <c r="E47" s="122" t="str">
        <f t="shared" si="0"/>
        <v xml:space="preserve"> </v>
      </c>
      <c r="F47" s="122"/>
      <c r="G47" s="124"/>
      <c r="H47" s="91"/>
      <c r="I47" s="72"/>
      <c r="J47" s="72"/>
      <c r="K47" s="92"/>
      <c r="L47" s="1"/>
      <c r="M47" s="7"/>
      <c r="N47" s="17">
        <f>N46</f>
        <v>45909</v>
      </c>
      <c r="O47" s="18" t="s">
        <v>19</v>
      </c>
      <c r="P47" s="111" t="str">
        <f t="shared" ref="P47:S47" si="1">P46&amp;" "</f>
        <v xml:space="preserve"> </v>
      </c>
      <c r="Q47" s="111" t="str">
        <f t="shared" si="1"/>
        <v xml:space="preserve"> </v>
      </c>
      <c r="R47" s="111"/>
      <c r="S47" s="112" t="str">
        <f t="shared" si="1"/>
        <v xml:space="preserve"> </v>
      </c>
      <c r="T47" s="123"/>
      <c r="U47" s="122"/>
      <c r="V47" s="122"/>
      <c r="W47" s="124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6"/>
      <c r="AL47" s="16"/>
      <c r="AM47" s="1"/>
      <c r="AN47" s="1"/>
    </row>
    <row r="48" spans="1:40" ht="14.25" customHeight="1" x14ac:dyDescent="0.35">
      <c r="A48" s="7"/>
      <c r="B48" s="82">
        <f>B44+7</f>
        <v>45841</v>
      </c>
      <c r="C48" s="23" t="s">
        <v>14</v>
      </c>
      <c r="D48" s="113"/>
      <c r="E48" s="113"/>
      <c r="F48" s="113"/>
      <c r="G48" s="114"/>
      <c r="H48" s="76"/>
      <c r="I48" s="73"/>
      <c r="J48" s="73"/>
      <c r="K48" s="104"/>
      <c r="L48" s="16"/>
      <c r="M48" s="7"/>
      <c r="N48" s="22">
        <f>N44+7</f>
        <v>45911</v>
      </c>
      <c r="O48" s="23" t="s">
        <v>14</v>
      </c>
      <c r="P48" s="113"/>
      <c r="Q48" s="113"/>
      <c r="R48" s="113"/>
      <c r="S48" s="114"/>
      <c r="T48" s="127"/>
      <c r="U48" s="128"/>
      <c r="V48" s="128"/>
      <c r="W48" s="129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6"/>
      <c r="AL48" s="16"/>
      <c r="AM48" s="1"/>
      <c r="AN48" s="1"/>
    </row>
    <row r="49" spans="1:40" ht="14.25" customHeight="1" thickBot="1" x14ac:dyDescent="0.4">
      <c r="A49" s="7"/>
      <c r="B49" s="83">
        <f>B48</f>
        <v>45841</v>
      </c>
      <c r="C49" s="84" t="s">
        <v>19</v>
      </c>
      <c r="D49" s="115"/>
      <c r="E49" s="115"/>
      <c r="F49" s="116"/>
      <c r="G49" s="117"/>
      <c r="H49" s="102"/>
      <c r="I49" s="100"/>
      <c r="J49" s="106"/>
      <c r="K49" s="103"/>
      <c r="L49" s="16"/>
      <c r="M49" s="7"/>
      <c r="N49" s="31">
        <f>N48</f>
        <v>45911</v>
      </c>
      <c r="O49" s="27" t="s">
        <v>19</v>
      </c>
      <c r="P49" s="115"/>
      <c r="Q49" s="115"/>
      <c r="R49" s="116"/>
      <c r="S49" s="117"/>
      <c r="T49" s="130"/>
      <c r="U49" s="131"/>
      <c r="V49" s="132"/>
      <c r="W49" s="13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6"/>
      <c r="AL49" s="16"/>
      <c r="AM49" s="1"/>
      <c r="AN49" s="1"/>
    </row>
    <row r="50" spans="1:40" ht="15.5" x14ac:dyDescent="0.35">
      <c r="A50" s="7"/>
      <c r="B50" s="6"/>
      <c r="C50" s="6"/>
      <c r="D50" s="1"/>
      <c r="E50" s="1"/>
      <c r="F50" s="1"/>
      <c r="G50" s="1"/>
      <c r="H50" s="1"/>
      <c r="I50" s="1"/>
      <c r="J50" s="1"/>
      <c r="K50" s="1"/>
      <c r="L50" s="1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6"/>
      <c r="AL50" s="16"/>
      <c r="AM50" s="1"/>
      <c r="AN50" s="1"/>
    </row>
    <row r="51" spans="1:40" ht="16" thickBot="1" x14ac:dyDescent="0.4">
      <c r="A51" s="7"/>
      <c r="B51" s="6"/>
      <c r="C51" s="6"/>
      <c r="D51" s="1"/>
      <c r="E51" s="1"/>
      <c r="F51" s="1"/>
      <c r="G51" s="1"/>
      <c r="H51" s="16"/>
      <c r="I51" s="16"/>
      <c r="J51" s="16"/>
      <c r="K51" s="16"/>
      <c r="L51" s="16"/>
      <c r="M51" s="16"/>
      <c r="N51" s="16"/>
      <c r="O51" s="1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18.5" x14ac:dyDescent="0.45">
      <c r="A52" s="1"/>
      <c r="B52" s="41" t="s">
        <v>24</v>
      </c>
      <c r="C52" s="42"/>
      <c r="D52" s="43"/>
      <c r="E52" s="44"/>
      <c r="F52" s="44"/>
      <c r="G52" s="44"/>
      <c r="H52" s="45"/>
      <c r="I52" s="1"/>
      <c r="J52" s="1"/>
      <c r="K52" s="1"/>
      <c r="L52" s="1"/>
      <c r="M52" s="1"/>
      <c r="N52" s="41" t="s">
        <v>24</v>
      </c>
      <c r="O52" s="42"/>
      <c r="P52" s="43"/>
      <c r="Q52" s="44"/>
      <c r="R52" s="44"/>
      <c r="S52" s="44"/>
      <c r="T52" s="4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6"/>
      <c r="AL52" s="16"/>
      <c r="AM52" s="1"/>
      <c r="AN52" s="1"/>
    </row>
    <row r="53" spans="1:40" ht="14.5" x14ac:dyDescent="0.35">
      <c r="A53" s="1"/>
      <c r="B53" s="46" t="s">
        <v>25</v>
      </c>
      <c r="C53" s="47" t="s">
        <v>26</v>
      </c>
      <c r="D53" s="47" t="s">
        <v>27</v>
      </c>
      <c r="E53" s="48" t="s">
        <v>28</v>
      </c>
      <c r="F53" s="48"/>
      <c r="G53" s="48" t="s">
        <v>29</v>
      </c>
      <c r="H53" s="49" t="s">
        <v>30</v>
      </c>
      <c r="I53" s="1"/>
      <c r="J53" s="1"/>
      <c r="K53" s="1"/>
      <c r="L53" s="1"/>
      <c r="M53" s="1"/>
      <c r="N53" s="46" t="s">
        <v>25</v>
      </c>
      <c r="O53" s="47" t="s">
        <v>26</v>
      </c>
      <c r="P53" s="47" t="s">
        <v>27</v>
      </c>
      <c r="Q53" s="48" t="s">
        <v>28</v>
      </c>
      <c r="R53" s="48"/>
      <c r="S53" s="48" t="s">
        <v>29</v>
      </c>
      <c r="T53" s="49" t="s">
        <v>30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6"/>
      <c r="AL53" s="16"/>
      <c r="AM53" s="1"/>
      <c r="AN53" s="1"/>
    </row>
    <row r="54" spans="1:40" ht="14.5" x14ac:dyDescent="0.35">
      <c r="A54" s="1"/>
      <c r="B54" s="77" t="s">
        <v>22</v>
      </c>
      <c r="C54" s="51"/>
      <c r="D54" s="51">
        <f t="shared" ref="D54:D65" si="2">COUNTIF($D$10:$G$49,B54)</f>
        <v>11</v>
      </c>
      <c r="E54" s="52">
        <f t="shared" ref="E54:E65" si="3">COUNTIF($D$10:$G$11,B54)+COUNTIF($D$14:$G$15,B54)+COUNTIF($D$18:$G$19,B54)+COUNTIF($D$22:$G$23,B54)+COUNTIF($D$26:$G$27,B54)+COUNTIF($D$30:$G$31,B54)+COUNTIF($D$34:$G$35,B54)+COUNTIF($D$38:$G$39,B54)+COUNTIF($D$42:$G$43,B54)+COUNTIF($D$46:$G$47,B54)</f>
        <v>5</v>
      </c>
      <c r="F54" s="52"/>
      <c r="G54" s="52">
        <f t="shared" ref="G54:G65" si="4">COUNTIF($D$13:$G$13,B54)+COUNTIF($D$17:$G$17,B54)+COUNTIF($D$21:$G$21,B54)+COUNTIF($D$25:$G$25,B54)+COUNTIF($D$29:$G$29,B54)+COUNTIF($D$33:$G$33,B54)+COUNTIF($D$37:$G$37,B54)+COUNTIF($D$11:$G$11,B54)+COUNTIF($D$15:$G$15,B54)+COUNTIF($D$19:$G$19,B54)+COUNTIF($D$23:$G$23,B54)+COUNTIF($D$27:$G$27,B54)+COUNTIF($D$31:$G$31,B54)+COUNTIF($D$35:$G$35,B54)+COUNTIF($D$39:$G$39,B54)+COUNTIF($D$41:$G$41,B54)+COUNTIF($D$43:$G$43,B54)+COUNTIF($D$45:$G$45,B54)+COUNTIF($D$47:$G$47,B54)+COUNTIF($D$49:$G$49,B54)</f>
        <v>6</v>
      </c>
      <c r="H54" s="53">
        <f t="shared" ref="H54:H65" si="5">COUNTIF($H$10:$K$49,B54)</f>
        <v>6</v>
      </c>
      <c r="I54" s="1"/>
      <c r="J54" s="1"/>
      <c r="K54" s="1"/>
      <c r="L54" s="1"/>
      <c r="M54" s="1"/>
      <c r="N54" s="77" t="str">
        <f>B54</f>
        <v>Angels</v>
      </c>
      <c r="O54" s="51"/>
      <c r="P54" s="51">
        <f t="shared" ref="P54:P65" si="6">COUNTIF($P$10:$S$49,N54)</f>
        <v>0</v>
      </c>
      <c r="Q54" s="52">
        <f t="shared" ref="Q54:Q65" si="7">COUNTIF($P$10:$S$11,N54)+COUNTIF($P$14:$S$15,N54)+COUNTIF($P$18:$S$19,N54)+COUNTIF($P$22:$S$23,N54)+COUNTIF($P$26:$S$27,N54)+COUNTIF($P$30:$S$31,N54)+COUNTIF($P$34:$S$35,N54)+COUNTIF($P$38:$S$39,N54)+COUNTIF($P$42:$S$43,N54)+COUNTIF($P$46:$S$47,N54)</f>
        <v>0</v>
      </c>
      <c r="R54" s="52"/>
      <c r="S54" s="52">
        <f t="shared" ref="S54:S65" si="8">COUNTIF($P$13:$S$13,N54)+COUNTIF($P$17:$S$17,N54)+COUNTIF($P$21:$S$21,N54)+COUNTIF($P$25:$S$25,N54)+COUNTIF($P$29:$S$29,N54)+COUNTIF($P$33:$S$33,N54)+COUNTIF($P$37:$S$37,N54)+COUNTIF($P$11:$S$11,N54)+COUNTIF($P$15:$S$15,N54)+COUNTIF($P$19:$S$19,N54)+COUNTIF($P$23:$S$23,N54)+COUNTIF($P$27:$S$27,N54)+COUNTIF($P$31:$S$31,N54)+COUNTIF($P$35:$S$35,N54)+COUNTIF($P$39:$S$39,N54)+COUNTIF($P$41:$S$41,N54)+COUNTIF($P$43:$S$43,N54)+COUNTIF($P$45:$S$45,N54)+COUNTIF($P$47:$S$47,N54)+COUNTIF($P$49:$S$49,N54)</f>
        <v>0</v>
      </c>
      <c r="T54" s="53">
        <f t="shared" ref="T54:T65" si="9">COUNTIF($T$10:$W$49,N54)</f>
        <v>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6"/>
      <c r="AL54" s="16"/>
      <c r="AM54" s="1"/>
      <c r="AN54" s="1"/>
    </row>
    <row r="55" spans="1:40" ht="14.5" x14ac:dyDescent="0.35">
      <c r="A55" s="1"/>
      <c r="B55" s="77" t="s">
        <v>17</v>
      </c>
      <c r="C55" s="51"/>
      <c r="D55" s="51">
        <f t="shared" si="2"/>
        <v>11</v>
      </c>
      <c r="E55" s="52">
        <f t="shared" si="3"/>
        <v>7</v>
      </c>
      <c r="F55" s="52"/>
      <c r="G55" s="52">
        <f t="shared" si="4"/>
        <v>6</v>
      </c>
      <c r="H55" s="53">
        <f t="shared" si="5"/>
        <v>5</v>
      </c>
      <c r="I55" s="1"/>
      <c r="J55" s="1"/>
      <c r="K55" s="1"/>
      <c r="L55" s="1"/>
      <c r="M55" s="1"/>
      <c r="N55" s="77" t="str">
        <f t="shared" ref="N55:N65" si="10">B55</f>
        <v>Beavers</v>
      </c>
      <c r="O55" s="51"/>
      <c r="P55" s="51">
        <f t="shared" si="6"/>
        <v>0</v>
      </c>
      <c r="Q55" s="52">
        <f t="shared" si="7"/>
        <v>0</v>
      </c>
      <c r="R55" s="52"/>
      <c r="S55" s="52">
        <f t="shared" si="8"/>
        <v>0</v>
      </c>
      <c r="T55" s="53">
        <f t="shared" si="9"/>
        <v>0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6"/>
      <c r="AL55" s="16"/>
      <c r="AM55" s="1"/>
      <c r="AN55" s="1"/>
    </row>
    <row r="56" spans="1:40" ht="14.5" x14ac:dyDescent="0.35">
      <c r="A56" s="1"/>
      <c r="B56" s="77" t="s">
        <v>40</v>
      </c>
      <c r="C56" s="51"/>
      <c r="D56" s="51">
        <f t="shared" si="2"/>
        <v>11</v>
      </c>
      <c r="E56" s="52">
        <f t="shared" si="3"/>
        <v>6</v>
      </c>
      <c r="F56" s="52"/>
      <c r="G56" s="52">
        <f t="shared" si="4"/>
        <v>6</v>
      </c>
      <c r="H56" s="53">
        <f t="shared" si="5"/>
        <v>5</v>
      </c>
      <c r="I56" s="1"/>
      <c r="J56" s="1"/>
      <c r="K56" s="1"/>
      <c r="L56" s="1"/>
      <c r="M56" s="1"/>
      <c r="N56" s="77" t="str">
        <f t="shared" si="10"/>
        <v>Ducks</v>
      </c>
      <c r="O56" s="51"/>
      <c r="P56" s="51">
        <f t="shared" si="6"/>
        <v>0</v>
      </c>
      <c r="Q56" s="52">
        <f t="shared" si="7"/>
        <v>0</v>
      </c>
      <c r="R56" s="52"/>
      <c r="S56" s="52">
        <f t="shared" si="8"/>
        <v>0</v>
      </c>
      <c r="T56" s="53">
        <f t="shared" si="9"/>
        <v>0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6"/>
      <c r="AL56" s="16"/>
      <c r="AM56" s="1"/>
      <c r="AN56" s="1"/>
    </row>
    <row r="57" spans="1:40" ht="14.5" x14ac:dyDescent="0.35">
      <c r="A57" s="1"/>
      <c r="B57" s="77" t="s">
        <v>37</v>
      </c>
      <c r="C57" s="51"/>
      <c r="D57" s="51">
        <f t="shared" si="2"/>
        <v>11</v>
      </c>
      <c r="E57" s="52">
        <f t="shared" si="3"/>
        <v>5</v>
      </c>
      <c r="F57" s="52"/>
      <c r="G57" s="52">
        <f t="shared" si="4"/>
        <v>5</v>
      </c>
      <c r="H57" s="53">
        <f t="shared" si="5"/>
        <v>5</v>
      </c>
      <c r="I57" s="16"/>
      <c r="J57" s="16"/>
      <c r="K57" s="1"/>
      <c r="L57" s="1"/>
      <c r="M57" s="1"/>
      <c r="N57" s="77" t="str">
        <f t="shared" si="10"/>
        <v>Guardians</v>
      </c>
      <c r="O57" s="51"/>
      <c r="P57" s="51">
        <f t="shared" si="6"/>
        <v>0</v>
      </c>
      <c r="Q57" s="52">
        <f t="shared" si="7"/>
        <v>0</v>
      </c>
      <c r="R57" s="52"/>
      <c r="S57" s="52">
        <f t="shared" si="8"/>
        <v>0</v>
      </c>
      <c r="T57" s="53">
        <f t="shared" si="9"/>
        <v>0</v>
      </c>
      <c r="U57" s="1"/>
      <c r="V57" s="1"/>
      <c r="W57" s="1"/>
      <c r="X57" s="1"/>
      <c r="Y57" s="1"/>
      <c r="Z57" s="1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6"/>
      <c r="AL57" s="16"/>
      <c r="AM57" s="1"/>
      <c r="AN57" s="1"/>
    </row>
    <row r="58" spans="1:40" ht="14.5" x14ac:dyDescent="0.35">
      <c r="A58" s="1"/>
      <c r="B58" s="77" t="s">
        <v>20</v>
      </c>
      <c r="C58" s="51"/>
      <c r="D58" s="51">
        <f t="shared" si="2"/>
        <v>11</v>
      </c>
      <c r="E58" s="52">
        <f t="shared" si="3"/>
        <v>5</v>
      </c>
      <c r="F58" s="52"/>
      <c r="G58" s="52">
        <f t="shared" si="4"/>
        <v>5</v>
      </c>
      <c r="H58" s="53">
        <f t="shared" si="5"/>
        <v>6</v>
      </c>
      <c r="I58" s="1"/>
      <c r="J58" s="1"/>
      <c r="K58" s="1"/>
      <c r="L58" s="1"/>
      <c r="M58" s="1"/>
      <c r="N58" s="77" t="str">
        <f t="shared" si="10"/>
        <v>Knights</v>
      </c>
      <c r="O58" s="51"/>
      <c r="P58" s="51">
        <f t="shared" si="6"/>
        <v>0</v>
      </c>
      <c r="Q58" s="52">
        <f t="shared" si="7"/>
        <v>0</v>
      </c>
      <c r="R58" s="52"/>
      <c r="S58" s="52">
        <f t="shared" si="8"/>
        <v>0</v>
      </c>
      <c r="T58" s="53">
        <f t="shared" si="9"/>
        <v>0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6"/>
      <c r="AL58" s="16"/>
      <c r="AM58" s="1"/>
      <c r="AN58" s="1"/>
    </row>
    <row r="59" spans="1:40" ht="14.5" x14ac:dyDescent="0.35">
      <c r="A59" s="1"/>
      <c r="B59" s="77" t="s">
        <v>18</v>
      </c>
      <c r="C59" s="51"/>
      <c r="D59" s="51">
        <f t="shared" si="2"/>
        <v>11</v>
      </c>
      <c r="E59" s="52">
        <f t="shared" si="3"/>
        <v>7</v>
      </c>
      <c r="F59" s="52"/>
      <c r="G59" s="52">
        <f t="shared" si="4"/>
        <v>6</v>
      </c>
      <c r="H59" s="53">
        <f t="shared" si="5"/>
        <v>6</v>
      </c>
      <c r="I59" s="1"/>
      <c r="J59" s="1"/>
      <c r="K59" s="1"/>
      <c r="L59" s="1"/>
      <c r="M59" s="1"/>
      <c r="N59" s="77" t="str">
        <f t="shared" si="10"/>
        <v>Mavericks</v>
      </c>
      <c r="O59" s="51"/>
      <c r="P59" s="51">
        <f t="shared" si="6"/>
        <v>0</v>
      </c>
      <c r="Q59" s="52">
        <f t="shared" si="7"/>
        <v>0</v>
      </c>
      <c r="R59" s="52"/>
      <c r="S59" s="52">
        <f t="shared" si="8"/>
        <v>0</v>
      </c>
      <c r="T59" s="53">
        <f t="shared" si="9"/>
        <v>0</v>
      </c>
      <c r="U59" s="16"/>
      <c r="V59" s="16"/>
      <c r="W59" s="16"/>
      <c r="X59" s="16"/>
      <c r="Y59" s="1"/>
      <c r="Z59" s="16"/>
      <c r="AA59" s="16"/>
      <c r="AB59" s="16"/>
      <c r="AC59" s="1"/>
      <c r="AD59" s="1"/>
      <c r="AE59" s="1"/>
      <c r="AF59" s="1"/>
      <c r="AG59" s="1"/>
      <c r="AH59" s="1"/>
      <c r="AI59" s="1"/>
      <c r="AJ59" s="1"/>
      <c r="AK59" s="16"/>
      <c r="AL59" s="16"/>
      <c r="AM59" s="1"/>
      <c r="AN59" s="1"/>
    </row>
    <row r="60" spans="1:40" ht="14.5" x14ac:dyDescent="0.35">
      <c r="A60" s="1"/>
      <c r="B60" s="77" t="s">
        <v>21</v>
      </c>
      <c r="C60" s="51"/>
      <c r="D60" s="51">
        <f t="shared" si="2"/>
        <v>11</v>
      </c>
      <c r="E60" s="52">
        <f t="shared" si="3"/>
        <v>7</v>
      </c>
      <c r="F60" s="52"/>
      <c r="G60" s="52">
        <f t="shared" si="4"/>
        <v>6</v>
      </c>
      <c r="H60" s="53">
        <f t="shared" si="5"/>
        <v>6</v>
      </c>
      <c r="I60" s="1"/>
      <c r="J60" s="1"/>
      <c r="K60" s="1"/>
      <c r="L60" s="1"/>
      <c r="M60" s="1"/>
      <c r="N60" s="77" t="str">
        <f t="shared" si="10"/>
        <v>Rebels</v>
      </c>
      <c r="O60" s="51"/>
      <c r="P60" s="51">
        <f t="shared" si="6"/>
        <v>0</v>
      </c>
      <c r="Q60" s="52">
        <f t="shared" si="7"/>
        <v>0</v>
      </c>
      <c r="R60" s="52"/>
      <c r="S60" s="52">
        <f t="shared" si="8"/>
        <v>0</v>
      </c>
      <c r="T60" s="53">
        <f t="shared" si="9"/>
        <v>0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6"/>
      <c r="AL60" s="16"/>
      <c r="AM60" s="1"/>
      <c r="AN60" s="1"/>
    </row>
    <row r="61" spans="1:40" ht="14.5" x14ac:dyDescent="0.35">
      <c r="A61" s="1"/>
      <c r="B61" s="77" t="s">
        <v>15</v>
      </c>
      <c r="C61" s="51"/>
      <c r="D61" s="51">
        <f t="shared" si="2"/>
        <v>11</v>
      </c>
      <c r="E61" s="52">
        <f t="shared" si="3"/>
        <v>6</v>
      </c>
      <c r="F61" s="52"/>
      <c r="G61" s="52">
        <f t="shared" si="4"/>
        <v>6</v>
      </c>
      <c r="H61" s="53">
        <f t="shared" si="5"/>
        <v>6</v>
      </c>
      <c r="I61" s="1"/>
      <c r="J61" s="1"/>
      <c r="K61" s="1"/>
      <c r="L61" s="1"/>
      <c r="M61" s="1"/>
      <c r="N61" s="77" t="str">
        <f t="shared" si="10"/>
        <v>Oddsox</v>
      </c>
      <c r="O61" s="51"/>
      <c r="P61" s="51">
        <f t="shared" si="6"/>
        <v>0</v>
      </c>
      <c r="Q61" s="52">
        <f t="shared" si="7"/>
        <v>0</v>
      </c>
      <c r="R61" s="52"/>
      <c r="S61" s="52">
        <f t="shared" si="8"/>
        <v>0</v>
      </c>
      <c r="T61" s="53">
        <f t="shared" si="9"/>
        <v>0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6"/>
      <c r="AL61" s="16"/>
      <c r="AM61" s="1"/>
      <c r="AN61" s="1"/>
    </row>
    <row r="62" spans="1:40" ht="14.25" customHeight="1" x14ac:dyDescent="0.45">
      <c r="A62" s="30"/>
      <c r="B62" s="77" t="s">
        <v>16</v>
      </c>
      <c r="C62" s="51"/>
      <c r="D62" s="51">
        <f t="shared" si="2"/>
        <v>11</v>
      </c>
      <c r="E62" s="52">
        <f t="shared" si="3"/>
        <v>7</v>
      </c>
      <c r="F62" s="52"/>
      <c r="G62" s="52">
        <f t="shared" si="4"/>
        <v>5</v>
      </c>
      <c r="H62" s="53">
        <f t="shared" si="5"/>
        <v>6</v>
      </c>
      <c r="I62" s="16"/>
      <c r="J62" s="16"/>
      <c r="K62" s="16"/>
      <c r="L62" s="16"/>
      <c r="M62" s="30"/>
      <c r="N62" s="77" t="str">
        <f t="shared" si="10"/>
        <v>Spirits</v>
      </c>
      <c r="O62" s="51"/>
      <c r="P62" s="51">
        <f t="shared" si="6"/>
        <v>0</v>
      </c>
      <c r="Q62" s="52">
        <f t="shared" si="7"/>
        <v>0</v>
      </c>
      <c r="R62" s="52"/>
      <c r="S62" s="52">
        <f t="shared" si="8"/>
        <v>0</v>
      </c>
      <c r="T62" s="53">
        <f t="shared" si="9"/>
        <v>0</v>
      </c>
      <c r="U62" s="1"/>
      <c r="V62" s="1"/>
      <c r="W62" s="1"/>
      <c r="X62" s="1"/>
      <c r="Y62" s="30"/>
      <c r="Z62" s="16"/>
      <c r="AA62" s="16"/>
      <c r="AB62" s="1"/>
      <c r="AC62" s="30"/>
      <c r="AD62" s="30"/>
      <c r="AE62" s="30"/>
      <c r="AF62" s="30"/>
      <c r="AG62" s="30"/>
      <c r="AH62" s="30"/>
      <c r="AI62" s="30"/>
      <c r="AJ62" s="30"/>
      <c r="AK62" s="16"/>
      <c r="AL62" s="16"/>
      <c r="AM62" s="30"/>
      <c r="AN62" s="30"/>
    </row>
    <row r="63" spans="1:40" ht="14.25" customHeight="1" x14ac:dyDescent="0.45">
      <c r="A63" s="30"/>
      <c r="B63" s="77" t="s">
        <v>23</v>
      </c>
      <c r="C63" s="51"/>
      <c r="D63" s="51">
        <f t="shared" si="2"/>
        <v>11</v>
      </c>
      <c r="E63" s="52">
        <f t="shared" si="3"/>
        <v>5</v>
      </c>
      <c r="F63" s="52"/>
      <c r="G63" s="52">
        <f t="shared" si="4"/>
        <v>5</v>
      </c>
      <c r="H63" s="53">
        <f t="shared" si="5"/>
        <v>5</v>
      </c>
      <c r="I63" s="16"/>
      <c r="J63" s="16"/>
      <c r="K63" s="16"/>
      <c r="L63" s="16"/>
      <c r="M63" s="30"/>
      <c r="N63" s="77" t="str">
        <f t="shared" si="10"/>
        <v>Sharks</v>
      </c>
      <c r="O63" s="51"/>
      <c r="P63" s="51">
        <f t="shared" si="6"/>
        <v>0</v>
      </c>
      <c r="Q63" s="52">
        <f t="shared" si="7"/>
        <v>0</v>
      </c>
      <c r="R63" s="52"/>
      <c r="S63" s="52">
        <f t="shared" si="8"/>
        <v>0</v>
      </c>
      <c r="T63" s="53">
        <f t="shared" si="9"/>
        <v>0</v>
      </c>
      <c r="U63" s="1"/>
      <c r="V63" s="1"/>
      <c r="W63" s="1"/>
      <c r="X63" s="1"/>
      <c r="Y63" s="30"/>
      <c r="Z63" s="16"/>
      <c r="AA63" s="16"/>
      <c r="AB63" s="1"/>
      <c r="AC63" s="30"/>
      <c r="AD63" s="30"/>
      <c r="AE63" s="30"/>
      <c r="AF63" s="30"/>
      <c r="AG63" s="30"/>
      <c r="AH63" s="30"/>
      <c r="AI63" s="30"/>
      <c r="AJ63" s="30"/>
      <c r="AK63" s="16"/>
      <c r="AL63" s="16"/>
      <c r="AM63" s="30"/>
      <c r="AN63" s="30"/>
    </row>
    <row r="64" spans="1:40" ht="14.25" customHeight="1" x14ac:dyDescent="0.45">
      <c r="A64" s="30"/>
      <c r="B64" s="77" t="s">
        <v>6</v>
      </c>
      <c r="C64" s="51"/>
      <c r="D64" s="51">
        <f t="shared" ref="D64" si="11">COUNTIF($D$10:$G$49,B64)</f>
        <v>11</v>
      </c>
      <c r="E64" s="52">
        <f t="shared" ref="E64" si="12">COUNTIF($D$10:$G$11,B64)+COUNTIF($D$14:$G$15,B64)+COUNTIF($D$18:$G$19,B64)+COUNTIF($D$22:$G$23,B64)+COUNTIF($D$26:$G$27,B64)+COUNTIF($D$30:$G$31,B64)+COUNTIF($D$34:$G$35,B64)+COUNTIF($D$38:$G$39,B64)+COUNTIF($D$42:$G$43,B64)+COUNTIF($D$46:$G$47,B64)</f>
        <v>6</v>
      </c>
      <c r="F64" s="52"/>
      <c r="G64" s="52">
        <f t="shared" si="4"/>
        <v>5</v>
      </c>
      <c r="H64" s="53">
        <f t="shared" ref="H64" si="13">COUNTIF($H$10:$K$49,B64)</f>
        <v>5</v>
      </c>
      <c r="I64" s="16"/>
      <c r="J64" s="16"/>
      <c r="K64" s="16"/>
      <c r="L64" s="16"/>
      <c r="M64" s="30"/>
      <c r="N64" s="77" t="str">
        <f t="shared" ref="N64" si="14">B64</f>
        <v>Tigers</v>
      </c>
      <c r="O64" s="51"/>
      <c r="P64" s="51">
        <f t="shared" ref="P64" si="15">COUNTIF($P$10:$S$49,N64)</f>
        <v>0</v>
      </c>
      <c r="Q64" s="52">
        <f t="shared" ref="Q64" si="16">COUNTIF($P$10:$S$11,N64)+COUNTIF($P$14:$S$15,N64)+COUNTIF($P$18:$S$19,N64)+COUNTIF($P$22:$S$23,N64)+COUNTIF($P$26:$S$27,N64)+COUNTIF($P$30:$S$31,N64)+COUNTIF($P$34:$S$35,N64)+COUNTIF($P$38:$S$39,N64)+COUNTIF($P$42:$S$43,N64)+COUNTIF($P$46:$S$47,N64)</f>
        <v>0</v>
      </c>
      <c r="R64" s="52"/>
      <c r="S64" s="52">
        <f t="shared" si="8"/>
        <v>0</v>
      </c>
      <c r="T64" s="53">
        <f t="shared" ref="T64" si="17">COUNTIF($T$10:$W$49,N64)</f>
        <v>0</v>
      </c>
      <c r="U64" s="1"/>
      <c r="V64" s="1"/>
      <c r="W64" s="1"/>
      <c r="X64" s="1"/>
      <c r="Y64" s="30"/>
      <c r="Z64" s="16"/>
      <c r="AA64" s="16"/>
      <c r="AB64" s="1"/>
      <c r="AC64" s="30"/>
      <c r="AD64" s="30"/>
      <c r="AE64" s="30"/>
      <c r="AF64" s="30"/>
      <c r="AG64" s="30"/>
      <c r="AH64" s="30"/>
      <c r="AI64" s="30"/>
      <c r="AJ64" s="30"/>
      <c r="AK64" s="16"/>
      <c r="AL64" s="16"/>
      <c r="AM64" s="30"/>
      <c r="AN64" s="30"/>
    </row>
    <row r="65" spans="1:40" ht="14.25" customHeight="1" x14ac:dyDescent="0.45">
      <c r="A65" s="30"/>
      <c r="B65" s="77" t="s">
        <v>49</v>
      </c>
      <c r="C65" s="51"/>
      <c r="D65" s="51">
        <f t="shared" si="2"/>
        <v>11</v>
      </c>
      <c r="E65" s="52">
        <f t="shared" si="3"/>
        <v>6</v>
      </c>
      <c r="F65" s="52"/>
      <c r="G65" s="52">
        <f t="shared" si="4"/>
        <v>5</v>
      </c>
      <c r="H65" s="53">
        <f t="shared" si="5"/>
        <v>5</v>
      </c>
      <c r="I65" s="16"/>
      <c r="J65" s="16"/>
      <c r="K65" s="16"/>
      <c r="L65" s="16"/>
      <c r="M65" s="30"/>
      <c r="N65" s="77" t="str">
        <f t="shared" si="10"/>
        <v>Hornets</v>
      </c>
      <c r="O65" s="51"/>
      <c r="P65" s="51">
        <f t="shared" si="6"/>
        <v>0</v>
      </c>
      <c r="Q65" s="52">
        <f t="shared" si="7"/>
        <v>0</v>
      </c>
      <c r="R65" s="52"/>
      <c r="S65" s="52">
        <f t="shared" si="8"/>
        <v>0</v>
      </c>
      <c r="T65" s="53">
        <f t="shared" si="9"/>
        <v>0</v>
      </c>
      <c r="U65" s="1"/>
      <c r="V65" s="1"/>
      <c r="W65" s="1"/>
      <c r="X65" s="1"/>
      <c r="Y65" s="30"/>
      <c r="Z65" s="16"/>
      <c r="AA65" s="16"/>
      <c r="AB65" s="1"/>
      <c r="AC65" s="30"/>
      <c r="AD65" s="30"/>
      <c r="AE65" s="30"/>
      <c r="AF65" s="30"/>
      <c r="AG65" s="30"/>
      <c r="AH65" s="30"/>
      <c r="AI65" s="30"/>
      <c r="AJ65" s="30"/>
      <c r="AK65" s="16"/>
      <c r="AL65" s="16"/>
      <c r="AM65" s="30"/>
      <c r="AN65" s="30"/>
    </row>
    <row r="66" spans="1:40" ht="16" thickBot="1" x14ac:dyDescent="0.4">
      <c r="A66" s="1"/>
      <c r="B66" s="89" t="s">
        <v>38</v>
      </c>
      <c r="C66" s="55"/>
      <c r="D66" s="56" t="b">
        <f>SUM(D54:D65)=90</f>
        <v>0</v>
      </c>
      <c r="E66" s="57" t="b">
        <f>SUM(D54:D65)/2=SUM(E54:E65)</f>
        <v>0</v>
      </c>
      <c r="F66" s="57"/>
      <c r="G66" s="57" t="b">
        <f>SUM(D54:D65)/2=SUM(G54:G65)</f>
        <v>1</v>
      </c>
      <c r="H66" s="57" t="b">
        <f>SUM(D54:D65)/2=SUM(H54:H65)</f>
        <v>1</v>
      </c>
      <c r="I66" s="1"/>
      <c r="J66" s="1"/>
      <c r="K66" s="1"/>
      <c r="L66" s="1"/>
      <c r="M66" s="1"/>
      <c r="N66" s="54"/>
      <c r="O66" s="55"/>
      <c r="P66" s="56" t="b">
        <f>SUM(P54:P65)=40</f>
        <v>0</v>
      </c>
      <c r="Q66" s="57" t="b">
        <f>SUM(P54:P65)/2=SUM(Q54:Q65)</f>
        <v>1</v>
      </c>
      <c r="R66" s="57"/>
      <c r="S66" s="57" t="b">
        <f>SUM(P54:P65)/2=SUM(S54:S65)</f>
        <v>1</v>
      </c>
      <c r="T66" s="57" t="b">
        <f>SUM(P54:P65)/2=SUM(T54:T65)</f>
        <v>1</v>
      </c>
      <c r="U66" s="1"/>
      <c r="V66" s="1"/>
      <c r="W66" s="1"/>
      <c r="X66" s="1"/>
      <c r="Y66" s="1"/>
      <c r="Z66" s="16"/>
      <c r="AA66" s="16"/>
      <c r="AB66" s="16"/>
      <c r="AC66" s="1"/>
      <c r="AD66" s="1"/>
      <c r="AE66" s="1"/>
      <c r="AF66" s="1"/>
      <c r="AG66" s="1"/>
      <c r="AH66" s="1"/>
      <c r="AI66" s="1"/>
      <c r="AJ66" s="1"/>
      <c r="AK66" s="16"/>
      <c r="AL66" s="16"/>
      <c r="AM66" s="1"/>
      <c r="AN66" s="1"/>
    </row>
    <row r="67" spans="1:40" ht="18.5" x14ac:dyDescent="0.45">
      <c r="A67" s="1"/>
      <c r="B67" s="58" t="s">
        <v>31</v>
      </c>
      <c r="C67" s="59"/>
      <c r="D67" s="60"/>
      <c r="E67" s="60"/>
      <c r="F67" s="60"/>
      <c r="G67" s="60"/>
      <c r="H67" s="61"/>
      <c r="I67" s="1"/>
      <c r="J67" s="1"/>
      <c r="K67" s="1"/>
      <c r="L67" s="1"/>
      <c r="M67" s="1"/>
      <c r="N67" s="58" t="s">
        <v>31</v>
      </c>
      <c r="O67" s="59"/>
      <c r="P67" s="60"/>
      <c r="Q67" s="60"/>
      <c r="R67" s="60"/>
      <c r="S67" s="60"/>
      <c r="T67" s="61"/>
      <c r="U67" s="1"/>
      <c r="V67" s="1"/>
      <c r="W67" s="1"/>
      <c r="X67" s="1"/>
      <c r="Y67" s="1"/>
      <c r="Z67" s="16"/>
      <c r="AA67" s="16"/>
      <c r="AB67" s="16"/>
      <c r="AC67" s="1"/>
      <c r="AD67" s="1"/>
      <c r="AE67" s="1"/>
      <c r="AF67" s="1"/>
      <c r="AG67" s="1"/>
      <c r="AH67" s="1"/>
      <c r="AI67" s="1"/>
      <c r="AJ67" s="1"/>
      <c r="AK67" s="16"/>
      <c r="AL67" s="16"/>
      <c r="AM67" s="1"/>
      <c r="AN67" s="1"/>
    </row>
    <row r="68" spans="1:40" ht="15.5" x14ac:dyDescent="0.35">
      <c r="A68" s="1"/>
      <c r="B68" s="62"/>
      <c r="C68" s="63"/>
      <c r="D68" s="64" t="s">
        <v>32</v>
      </c>
      <c r="E68" s="64" t="s">
        <v>33</v>
      </c>
      <c r="F68" s="64" t="s">
        <v>34</v>
      </c>
      <c r="G68" s="107" t="s">
        <v>45</v>
      </c>
      <c r="H68" s="48" t="s">
        <v>35</v>
      </c>
      <c r="I68" s="9"/>
      <c r="J68" s="9"/>
      <c r="K68" s="9"/>
      <c r="L68" s="9"/>
      <c r="M68" s="1"/>
      <c r="N68" s="62"/>
      <c r="O68" s="63"/>
      <c r="P68" s="64" t="s">
        <v>32</v>
      </c>
      <c r="Q68" s="64" t="s">
        <v>33</v>
      </c>
      <c r="R68" s="64" t="s">
        <v>34</v>
      </c>
      <c r="S68" s="107" t="s">
        <v>45</v>
      </c>
      <c r="T68" s="48" t="s">
        <v>35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6"/>
      <c r="AL68" s="16"/>
      <c r="AM68" s="1"/>
      <c r="AN68" s="1"/>
    </row>
    <row r="69" spans="1:40" ht="15.5" x14ac:dyDescent="0.35">
      <c r="A69" s="1"/>
      <c r="B69" s="50" t="str">
        <f t="shared" ref="B69:B80" si="18">B54</f>
        <v>Angels</v>
      </c>
      <c r="C69" s="63"/>
      <c r="D69" s="65">
        <f t="shared" ref="D69:G80" si="19">COUNTIF(D$10:D$49,$B69)</f>
        <v>4</v>
      </c>
      <c r="E69" s="65">
        <f>COUNTIF(E$10:E$49,$B69)</f>
        <v>3</v>
      </c>
      <c r="F69" s="65">
        <f>COUNTIF(F$10:F$49,$B69)</f>
        <v>2</v>
      </c>
      <c r="G69" s="65">
        <f>COUNTIF(G$10:G$49,$B69)</f>
        <v>2</v>
      </c>
      <c r="H69" s="52">
        <f t="shared" ref="H69:H80" si="20">SUM(D69:G69)</f>
        <v>11</v>
      </c>
      <c r="I69" s="1"/>
      <c r="J69" s="1"/>
      <c r="K69" s="1"/>
      <c r="L69" s="1"/>
      <c r="M69" s="1"/>
      <c r="N69" s="50" t="str">
        <f t="shared" ref="N69:N80" si="21">N54</f>
        <v>Angels</v>
      </c>
      <c r="O69" s="63"/>
      <c r="P69" s="65">
        <f t="shared" ref="P69:S80" si="22">COUNTIF(P$10:P$49,$N69)</f>
        <v>0</v>
      </c>
      <c r="Q69" s="65">
        <f t="shared" si="22"/>
        <v>0</v>
      </c>
      <c r="R69" s="65">
        <f>COUNTIF(R$10:R$49,$N69)</f>
        <v>0</v>
      </c>
      <c r="S69" s="65">
        <f>COUNTIF(S$10:S$49,$N69)</f>
        <v>0</v>
      </c>
      <c r="T69" s="52">
        <f t="shared" ref="T69:T80" si="23">SUM(P69:S69)</f>
        <v>0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6"/>
      <c r="AL69" s="16"/>
      <c r="AM69" s="1"/>
      <c r="AN69" s="1"/>
    </row>
    <row r="70" spans="1:40" ht="15.5" x14ac:dyDescent="0.35">
      <c r="A70" s="1"/>
      <c r="B70" s="50" t="str">
        <f t="shared" si="18"/>
        <v>Beavers</v>
      </c>
      <c r="C70" s="63"/>
      <c r="D70" s="65">
        <f t="shared" si="19"/>
        <v>3</v>
      </c>
      <c r="E70" s="65">
        <f t="shared" si="19"/>
        <v>4</v>
      </c>
      <c r="F70" s="65">
        <f t="shared" si="19"/>
        <v>2</v>
      </c>
      <c r="G70" s="65">
        <f t="shared" si="19"/>
        <v>2</v>
      </c>
      <c r="H70" s="52">
        <f t="shared" si="20"/>
        <v>11</v>
      </c>
      <c r="I70" s="1"/>
      <c r="J70" s="1"/>
      <c r="K70" s="1"/>
      <c r="L70" s="1"/>
      <c r="M70" s="1"/>
      <c r="N70" s="50" t="str">
        <f t="shared" si="21"/>
        <v>Beavers</v>
      </c>
      <c r="O70" s="63"/>
      <c r="P70" s="65">
        <f t="shared" si="22"/>
        <v>0</v>
      </c>
      <c r="Q70" s="65">
        <f t="shared" si="22"/>
        <v>0</v>
      </c>
      <c r="R70" s="65">
        <f t="shared" si="22"/>
        <v>0</v>
      </c>
      <c r="S70" s="65">
        <f t="shared" si="22"/>
        <v>0</v>
      </c>
      <c r="T70" s="52">
        <f t="shared" si="23"/>
        <v>0</v>
      </c>
      <c r="U70" s="1"/>
      <c r="V70" s="1"/>
      <c r="W70" s="1"/>
      <c r="X70" s="1"/>
      <c r="Y70" s="1"/>
      <c r="Z70" s="1"/>
      <c r="AA70" s="1"/>
      <c r="AB70" s="16"/>
      <c r="AC70" s="1"/>
      <c r="AD70" s="1"/>
      <c r="AE70" s="1"/>
      <c r="AF70" s="1"/>
      <c r="AG70" s="1"/>
      <c r="AH70" s="1"/>
      <c r="AI70" s="1"/>
      <c r="AJ70" s="1"/>
      <c r="AK70" s="16"/>
      <c r="AL70" s="16"/>
      <c r="AM70" s="1"/>
      <c r="AN70" s="1"/>
    </row>
    <row r="71" spans="1:40" ht="15.5" x14ac:dyDescent="0.35">
      <c r="A71" s="1"/>
      <c r="B71" s="50" t="str">
        <f t="shared" si="18"/>
        <v>Ducks</v>
      </c>
      <c r="C71" s="63"/>
      <c r="D71" s="65">
        <f t="shared" si="19"/>
        <v>3</v>
      </c>
      <c r="E71" s="65">
        <f t="shared" si="19"/>
        <v>4</v>
      </c>
      <c r="F71" s="65">
        <f t="shared" si="19"/>
        <v>3</v>
      </c>
      <c r="G71" s="65">
        <f t="shared" si="19"/>
        <v>1</v>
      </c>
      <c r="H71" s="52">
        <f t="shared" si="20"/>
        <v>11</v>
      </c>
      <c r="I71" s="1"/>
      <c r="J71" s="1"/>
      <c r="K71" s="1"/>
      <c r="L71" s="1"/>
      <c r="M71" s="1"/>
      <c r="N71" s="50" t="str">
        <f t="shared" si="21"/>
        <v>Ducks</v>
      </c>
      <c r="O71" s="63"/>
      <c r="P71" s="65">
        <f t="shared" si="22"/>
        <v>0</v>
      </c>
      <c r="Q71" s="65">
        <f t="shared" si="22"/>
        <v>0</v>
      </c>
      <c r="R71" s="65">
        <f t="shared" si="22"/>
        <v>0</v>
      </c>
      <c r="S71" s="65">
        <f t="shared" si="22"/>
        <v>0</v>
      </c>
      <c r="T71" s="52">
        <f t="shared" si="23"/>
        <v>0</v>
      </c>
      <c r="U71" s="1"/>
      <c r="V71" s="1"/>
      <c r="W71" s="1"/>
      <c r="X71" s="1"/>
      <c r="Y71" s="1"/>
      <c r="Z71" s="1"/>
      <c r="AA71" s="1"/>
      <c r="AB71" s="16"/>
      <c r="AC71" s="1"/>
      <c r="AD71" s="1"/>
      <c r="AE71" s="1"/>
      <c r="AF71" s="1"/>
      <c r="AG71" s="1"/>
      <c r="AH71" s="1"/>
      <c r="AI71" s="1"/>
      <c r="AJ71" s="1"/>
      <c r="AK71" s="16"/>
      <c r="AL71" s="16"/>
      <c r="AM71" s="1"/>
      <c r="AN71" s="1"/>
    </row>
    <row r="72" spans="1:40" ht="15.5" x14ac:dyDescent="0.35">
      <c r="A72" s="1"/>
      <c r="B72" s="50" t="str">
        <f t="shared" si="18"/>
        <v>Guardians</v>
      </c>
      <c r="C72" s="63"/>
      <c r="D72" s="65">
        <f>COUNTIF(D$10:D$49,$B72)</f>
        <v>3</v>
      </c>
      <c r="E72" s="65">
        <f t="shared" si="19"/>
        <v>2</v>
      </c>
      <c r="F72" s="65">
        <f t="shared" si="19"/>
        <v>4</v>
      </c>
      <c r="G72" s="65">
        <f t="shared" si="19"/>
        <v>2</v>
      </c>
      <c r="H72" s="52">
        <f t="shared" si="20"/>
        <v>11</v>
      </c>
      <c r="I72" s="1"/>
      <c r="J72" s="1"/>
      <c r="K72" s="1"/>
      <c r="L72" s="1"/>
      <c r="M72" s="1"/>
      <c r="N72" s="50" t="str">
        <f t="shared" si="21"/>
        <v>Guardians</v>
      </c>
      <c r="O72" s="63"/>
      <c r="P72" s="65">
        <f t="shared" si="22"/>
        <v>0</v>
      </c>
      <c r="Q72" s="65">
        <f t="shared" si="22"/>
        <v>0</v>
      </c>
      <c r="R72" s="65">
        <f t="shared" si="22"/>
        <v>0</v>
      </c>
      <c r="S72" s="65">
        <f t="shared" si="22"/>
        <v>0</v>
      </c>
      <c r="T72" s="52">
        <f t="shared" si="23"/>
        <v>0</v>
      </c>
      <c r="U72" s="1"/>
      <c r="V72" s="1"/>
      <c r="W72" s="1"/>
      <c r="X72" s="1"/>
      <c r="Y72" s="1"/>
      <c r="Z72" s="1"/>
      <c r="AA72" s="1"/>
      <c r="AB72" s="16"/>
      <c r="AC72" s="1"/>
      <c r="AD72" s="1"/>
      <c r="AE72" s="1"/>
      <c r="AF72" s="1"/>
      <c r="AG72" s="1"/>
      <c r="AH72" s="1"/>
      <c r="AI72" s="1"/>
      <c r="AJ72" s="1"/>
      <c r="AK72" s="16"/>
      <c r="AL72" s="16"/>
      <c r="AM72" s="1"/>
      <c r="AN72" s="1"/>
    </row>
    <row r="73" spans="1:40" ht="18.5" x14ac:dyDescent="0.45">
      <c r="A73" s="1"/>
      <c r="B73" s="50" t="str">
        <f t="shared" si="18"/>
        <v>Knights</v>
      </c>
      <c r="C73" s="63"/>
      <c r="D73" s="65">
        <f t="shared" si="19"/>
        <v>3</v>
      </c>
      <c r="E73" s="65">
        <f t="shared" si="19"/>
        <v>3</v>
      </c>
      <c r="F73" s="65">
        <f t="shared" si="19"/>
        <v>4</v>
      </c>
      <c r="G73" s="65">
        <f t="shared" si="19"/>
        <v>1</v>
      </c>
      <c r="H73" s="52">
        <f t="shared" si="20"/>
        <v>11</v>
      </c>
      <c r="I73" s="1"/>
      <c r="J73" s="1"/>
      <c r="K73" s="1"/>
      <c r="L73" s="1"/>
      <c r="M73" s="1"/>
      <c r="N73" s="50" t="str">
        <f t="shared" si="21"/>
        <v>Knights</v>
      </c>
      <c r="O73" s="63"/>
      <c r="P73" s="65">
        <f t="shared" si="22"/>
        <v>0</v>
      </c>
      <c r="Q73" s="65">
        <f t="shared" si="22"/>
        <v>0</v>
      </c>
      <c r="R73" s="65">
        <f t="shared" si="22"/>
        <v>0</v>
      </c>
      <c r="S73" s="65">
        <f t="shared" si="22"/>
        <v>0</v>
      </c>
      <c r="T73" s="52">
        <f t="shared" si="23"/>
        <v>0</v>
      </c>
      <c r="U73" s="30"/>
      <c r="V73" s="30"/>
      <c r="W73" s="1"/>
      <c r="X73" s="1"/>
      <c r="Y73" s="1"/>
      <c r="Z73" s="16"/>
      <c r="AA73" s="16"/>
      <c r="AB73" s="16"/>
      <c r="AC73" s="1"/>
      <c r="AD73" s="1"/>
      <c r="AE73" s="1"/>
      <c r="AF73" s="1"/>
      <c r="AG73" s="1"/>
      <c r="AH73" s="1"/>
      <c r="AI73" s="1"/>
      <c r="AJ73" s="1"/>
      <c r="AK73" s="16"/>
      <c r="AL73" s="16"/>
      <c r="AM73" s="1"/>
      <c r="AN73" s="1"/>
    </row>
    <row r="74" spans="1:40" ht="15.5" x14ac:dyDescent="0.35">
      <c r="A74" s="1"/>
      <c r="B74" s="50" t="str">
        <f t="shared" si="18"/>
        <v>Mavericks</v>
      </c>
      <c r="C74" s="63"/>
      <c r="D74" s="65">
        <f t="shared" si="19"/>
        <v>4</v>
      </c>
      <c r="E74" s="65">
        <f t="shared" si="19"/>
        <v>2</v>
      </c>
      <c r="F74" s="65">
        <f t="shared" si="19"/>
        <v>3</v>
      </c>
      <c r="G74" s="65">
        <f t="shared" si="19"/>
        <v>2</v>
      </c>
      <c r="H74" s="52">
        <f t="shared" si="20"/>
        <v>11</v>
      </c>
      <c r="I74" s="1"/>
      <c r="J74" s="1"/>
      <c r="K74" s="1"/>
      <c r="L74" s="1"/>
      <c r="M74" s="1"/>
      <c r="N74" s="50" t="str">
        <f t="shared" si="21"/>
        <v>Mavericks</v>
      </c>
      <c r="O74" s="63"/>
      <c r="P74" s="65">
        <f t="shared" si="22"/>
        <v>0</v>
      </c>
      <c r="Q74" s="65">
        <f t="shared" si="22"/>
        <v>0</v>
      </c>
      <c r="R74" s="65">
        <f t="shared" si="22"/>
        <v>0</v>
      </c>
      <c r="S74" s="65">
        <f t="shared" si="22"/>
        <v>0</v>
      </c>
      <c r="T74" s="52">
        <f t="shared" si="23"/>
        <v>0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6"/>
      <c r="AL74" s="16"/>
      <c r="AM74" s="1"/>
      <c r="AN74" s="1"/>
    </row>
    <row r="75" spans="1:40" ht="15.5" x14ac:dyDescent="0.35">
      <c r="A75" s="1"/>
      <c r="B75" s="50" t="str">
        <f t="shared" si="18"/>
        <v>Rebels</v>
      </c>
      <c r="C75" s="63"/>
      <c r="D75" s="65">
        <f t="shared" si="19"/>
        <v>3</v>
      </c>
      <c r="E75" s="65">
        <f t="shared" si="19"/>
        <v>3</v>
      </c>
      <c r="F75" s="65">
        <f t="shared" si="19"/>
        <v>3</v>
      </c>
      <c r="G75" s="65">
        <f t="shared" si="19"/>
        <v>2</v>
      </c>
      <c r="H75" s="52">
        <f t="shared" si="20"/>
        <v>11</v>
      </c>
      <c r="I75" s="1"/>
      <c r="J75" s="1"/>
      <c r="K75" s="1"/>
      <c r="L75" s="1"/>
      <c r="M75" s="1"/>
      <c r="N75" s="50" t="str">
        <f t="shared" si="21"/>
        <v>Rebels</v>
      </c>
      <c r="O75" s="63"/>
      <c r="P75" s="65">
        <f t="shared" si="22"/>
        <v>0</v>
      </c>
      <c r="Q75" s="65">
        <f t="shared" si="22"/>
        <v>0</v>
      </c>
      <c r="R75" s="65">
        <f t="shared" si="22"/>
        <v>0</v>
      </c>
      <c r="S75" s="65">
        <f t="shared" si="22"/>
        <v>0</v>
      </c>
      <c r="T75" s="52">
        <f t="shared" si="23"/>
        <v>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6"/>
      <c r="AL75" s="16"/>
      <c r="AM75" s="1"/>
      <c r="AN75" s="1"/>
    </row>
    <row r="76" spans="1:40" ht="15.5" x14ac:dyDescent="0.35">
      <c r="A76" s="1"/>
      <c r="B76" s="50" t="str">
        <f t="shared" si="18"/>
        <v>Oddsox</v>
      </c>
      <c r="C76" s="63"/>
      <c r="D76" s="65">
        <f t="shared" si="19"/>
        <v>1</v>
      </c>
      <c r="E76" s="65">
        <f t="shared" si="19"/>
        <v>5</v>
      </c>
      <c r="F76" s="65">
        <f t="shared" si="19"/>
        <v>3</v>
      </c>
      <c r="G76" s="65">
        <f t="shared" si="19"/>
        <v>2</v>
      </c>
      <c r="H76" s="52">
        <f t="shared" si="20"/>
        <v>11</v>
      </c>
      <c r="I76" s="1"/>
      <c r="J76" s="1"/>
      <c r="K76" s="1"/>
      <c r="L76" s="1"/>
      <c r="M76" s="1"/>
      <c r="N76" s="50" t="str">
        <f t="shared" si="21"/>
        <v>Oddsox</v>
      </c>
      <c r="O76" s="63"/>
      <c r="P76" s="65">
        <f t="shared" si="22"/>
        <v>0</v>
      </c>
      <c r="Q76" s="65">
        <f t="shared" si="22"/>
        <v>0</v>
      </c>
      <c r="R76" s="65">
        <f t="shared" si="22"/>
        <v>0</v>
      </c>
      <c r="S76" s="65">
        <f t="shared" si="22"/>
        <v>0</v>
      </c>
      <c r="T76" s="52">
        <f t="shared" si="23"/>
        <v>0</v>
      </c>
      <c r="U76" s="16"/>
      <c r="V76" s="16"/>
      <c r="W76" s="16"/>
      <c r="X76" s="1"/>
      <c r="Y76" s="1"/>
      <c r="Z76" s="16"/>
      <c r="AA76" s="16"/>
      <c r="AB76" s="16"/>
      <c r="AC76" s="16"/>
      <c r="AD76" s="16"/>
      <c r="AE76" s="16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5.5" x14ac:dyDescent="0.35">
      <c r="A77" s="1"/>
      <c r="B77" s="50" t="str">
        <f t="shared" si="18"/>
        <v>Spirits</v>
      </c>
      <c r="C77" s="63"/>
      <c r="D77" s="65">
        <f t="shared" si="19"/>
        <v>2</v>
      </c>
      <c r="E77" s="65">
        <f t="shared" si="19"/>
        <v>3</v>
      </c>
      <c r="F77" s="65">
        <f t="shared" si="19"/>
        <v>3</v>
      </c>
      <c r="G77" s="65">
        <f t="shared" si="19"/>
        <v>3</v>
      </c>
      <c r="H77" s="52">
        <f t="shared" si="20"/>
        <v>11</v>
      </c>
      <c r="I77" s="1"/>
      <c r="J77" s="1"/>
      <c r="K77" s="1"/>
      <c r="L77" s="1"/>
      <c r="M77" s="1"/>
      <c r="N77" s="50" t="str">
        <f t="shared" si="21"/>
        <v>Spirits</v>
      </c>
      <c r="O77" s="63"/>
      <c r="P77" s="65">
        <f t="shared" si="22"/>
        <v>0</v>
      </c>
      <c r="Q77" s="65">
        <f t="shared" si="22"/>
        <v>0</v>
      </c>
      <c r="R77" s="65">
        <f t="shared" si="22"/>
        <v>0</v>
      </c>
      <c r="S77" s="65">
        <f t="shared" si="22"/>
        <v>0</v>
      </c>
      <c r="T77" s="52">
        <f t="shared" si="23"/>
        <v>0</v>
      </c>
      <c r="U77" s="16"/>
      <c r="V77" s="16"/>
      <c r="W77" s="1"/>
      <c r="X77" s="1"/>
      <c r="Y77" s="1"/>
      <c r="Z77" s="16"/>
      <c r="AA77" s="16"/>
      <c r="AB77" s="16"/>
      <c r="AC77" s="16"/>
      <c r="AD77" s="16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5.5" x14ac:dyDescent="0.35">
      <c r="A78" s="1"/>
      <c r="B78" s="50" t="str">
        <f t="shared" si="18"/>
        <v>Sharks</v>
      </c>
      <c r="C78" s="63"/>
      <c r="D78" s="65">
        <f t="shared" si="19"/>
        <v>3</v>
      </c>
      <c r="E78" s="65">
        <f t="shared" si="19"/>
        <v>1</v>
      </c>
      <c r="F78" s="65">
        <f t="shared" si="19"/>
        <v>4</v>
      </c>
      <c r="G78" s="65">
        <f t="shared" si="19"/>
        <v>3</v>
      </c>
      <c r="H78" s="52">
        <f t="shared" si="20"/>
        <v>11</v>
      </c>
      <c r="I78" s="1"/>
      <c r="J78" s="1"/>
      <c r="K78" s="1"/>
      <c r="L78" s="1"/>
      <c r="M78" s="1"/>
      <c r="N78" s="50" t="str">
        <f t="shared" si="21"/>
        <v>Sharks</v>
      </c>
      <c r="O78" s="63"/>
      <c r="P78" s="65">
        <f t="shared" si="22"/>
        <v>0</v>
      </c>
      <c r="Q78" s="65">
        <f t="shared" si="22"/>
        <v>0</v>
      </c>
      <c r="R78" s="65">
        <f t="shared" si="22"/>
        <v>0</v>
      </c>
      <c r="S78" s="65">
        <f t="shared" si="22"/>
        <v>0</v>
      </c>
      <c r="T78" s="52">
        <f t="shared" si="23"/>
        <v>0</v>
      </c>
      <c r="U78" s="16"/>
      <c r="V78" s="16"/>
      <c r="W78" s="1"/>
      <c r="X78" s="1"/>
      <c r="Y78" s="1"/>
      <c r="Z78" s="16"/>
      <c r="AA78" s="16"/>
      <c r="AB78" s="16"/>
      <c r="AC78" s="16"/>
      <c r="AD78" s="16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5.5" x14ac:dyDescent="0.35">
      <c r="A79" s="1"/>
      <c r="B79" s="50" t="str">
        <f t="shared" si="18"/>
        <v>Tigers</v>
      </c>
      <c r="C79" s="63"/>
      <c r="D79" s="65">
        <f t="shared" si="19"/>
        <v>3</v>
      </c>
      <c r="E79" s="65">
        <f t="shared" si="19"/>
        <v>3</v>
      </c>
      <c r="F79" s="65">
        <f t="shared" si="19"/>
        <v>3</v>
      </c>
      <c r="G79" s="65">
        <f t="shared" si="19"/>
        <v>2</v>
      </c>
      <c r="H79" s="52">
        <f t="shared" ref="H79" si="24">SUM(D79:G79)</f>
        <v>11</v>
      </c>
      <c r="I79" s="1"/>
      <c r="J79" s="1"/>
      <c r="K79" s="1"/>
      <c r="L79" s="1"/>
      <c r="M79" s="1"/>
      <c r="N79" s="50" t="str">
        <f t="shared" si="21"/>
        <v>Tigers</v>
      </c>
      <c r="O79" s="63"/>
      <c r="P79" s="65">
        <f t="shared" si="22"/>
        <v>0</v>
      </c>
      <c r="Q79" s="65">
        <f t="shared" si="22"/>
        <v>0</v>
      </c>
      <c r="R79" s="65">
        <f t="shared" si="22"/>
        <v>0</v>
      </c>
      <c r="S79" s="65">
        <f t="shared" si="22"/>
        <v>0</v>
      </c>
      <c r="T79" s="52">
        <f t="shared" ref="T79" si="25">SUM(P79:S79)</f>
        <v>0</v>
      </c>
      <c r="U79" s="16"/>
      <c r="V79" s="16"/>
      <c r="W79" s="1"/>
      <c r="X79" s="1"/>
      <c r="Y79" s="1"/>
      <c r="Z79" s="16"/>
      <c r="AA79" s="16"/>
      <c r="AB79" s="16"/>
      <c r="AC79" s="16"/>
      <c r="AD79" s="16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5.5" x14ac:dyDescent="0.35">
      <c r="A80" s="1"/>
      <c r="B80" s="50" t="s">
        <v>49</v>
      </c>
      <c r="C80" s="63"/>
      <c r="D80" s="65">
        <f t="shared" si="19"/>
        <v>4</v>
      </c>
      <c r="E80" s="65">
        <f t="shared" si="19"/>
        <v>3</v>
      </c>
      <c r="F80" s="65">
        <f t="shared" si="19"/>
        <v>2</v>
      </c>
      <c r="G80" s="65">
        <f t="shared" si="19"/>
        <v>2</v>
      </c>
      <c r="H80" s="52">
        <f t="shared" si="20"/>
        <v>11</v>
      </c>
      <c r="I80" s="1"/>
      <c r="J80" s="1"/>
      <c r="K80" s="1"/>
      <c r="L80" s="1"/>
      <c r="M80" s="1"/>
      <c r="N80" s="50" t="str">
        <f t="shared" si="21"/>
        <v>Hornets</v>
      </c>
      <c r="O80" s="63"/>
      <c r="P80" s="65">
        <f t="shared" si="22"/>
        <v>0</v>
      </c>
      <c r="Q80" s="65">
        <f t="shared" si="22"/>
        <v>0</v>
      </c>
      <c r="R80" s="65">
        <f t="shared" si="22"/>
        <v>0</v>
      </c>
      <c r="S80" s="65">
        <f t="shared" si="22"/>
        <v>0</v>
      </c>
      <c r="T80" s="52">
        <f t="shared" si="23"/>
        <v>0</v>
      </c>
      <c r="U80" s="16"/>
      <c r="V80" s="16"/>
      <c r="W80" s="1"/>
      <c r="X80" s="1"/>
      <c r="Y80" s="1"/>
      <c r="Z80" s="16"/>
      <c r="AA80" s="16"/>
      <c r="AB80" s="16"/>
      <c r="AC80" s="16"/>
      <c r="AD80" s="16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6" thickBot="1" x14ac:dyDescent="0.4">
      <c r="A81" s="1"/>
      <c r="B81" s="66"/>
      <c r="C81" s="55"/>
      <c r="D81" s="67"/>
      <c r="E81" s="67"/>
      <c r="F81" s="67"/>
      <c r="G81" s="67"/>
      <c r="H81" s="57" t="b">
        <f>SUM(H69:H80)=SUM(D54:D65)</f>
        <v>1</v>
      </c>
      <c r="I81" s="1"/>
      <c r="J81" s="1"/>
      <c r="K81" s="1"/>
      <c r="L81" s="1"/>
      <c r="M81" s="1"/>
      <c r="N81" s="66"/>
      <c r="O81" s="55"/>
      <c r="P81" s="67"/>
      <c r="Q81" s="67"/>
      <c r="R81" s="67"/>
      <c r="S81" s="67"/>
      <c r="T81" s="57" t="b">
        <f>SUM(T69:T80)=SUM(P54:P65)</f>
        <v>1</v>
      </c>
      <c r="U81" s="16"/>
      <c r="V81" s="16"/>
      <c r="W81" s="1"/>
      <c r="X81" s="1"/>
      <c r="Y81" s="1"/>
      <c r="Z81" s="16"/>
      <c r="AA81" s="16"/>
      <c r="AB81" s="16"/>
      <c r="AC81" s="16"/>
      <c r="AD81" s="16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4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6"/>
      <c r="Q82" s="16"/>
      <c r="R82" s="16"/>
      <c r="S82" s="16"/>
      <c r="T82" s="16"/>
      <c r="U82" s="16"/>
      <c r="V82" s="16"/>
      <c r="W82" s="1"/>
      <c r="X82" s="1"/>
      <c r="Y82" s="1"/>
      <c r="Z82" s="16"/>
      <c r="AA82" s="16"/>
      <c r="AB82" s="16"/>
      <c r="AC82" s="16"/>
      <c r="AD82" s="16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4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6"/>
      <c r="Q83" s="16"/>
      <c r="R83" s="16"/>
      <c r="S83" s="16"/>
      <c r="T83" s="16"/>
      <c r="U83" s="16"/>
      <c r="V83" s="16"/>
      <c r="W83" s="1"/>
      <c r="X83" s="1"/>
      <c r="Y83" s="1"/>
      <c r="Z83" s="16"/>
      <c r="AA83" s="16"/>
      <c r="AB83" s="16"/>
      <c r="AC83" s="16"/>
      <c r="AD83" s="16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4.5" x14ac:dyDescent="0.35">
      <c r="A84" s="16"/>
      <c r="B84" s="16"/>
      <c r="C84" s="16"/>
      <c r="D84" s="16"/>
      <c r="E84" s="16"/>
      <c r="F84" s="16"/>
      <c r="G84" s="1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6"/>
      <c r="T84" s="16"/>
      <c r="U84" s="16"/>
      <c r="V84" s="16"/>
      <c r="W84" s="16"/>
      <c r="X84" s="1"/>
      <c r="Y84" s="1"/>
      <c r="Z84" s="16"/>
      <c r="AA84" s="16"/>
      <c r="AB84" s="16"/>
      <c r="AC84" s="16"/>
      <c r="AD84" s="16"/>
      <c r="AE84" s="16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4.5" x14ac:dyDescent="0.35">
      <c r="A85" s="16"/>
      <c r="B85" s="16"/>
      <c r="C85" s="16"/>
      <c r="D85" s="16"/>
      <c r="E85" s="16"/>
      <c r="F85" s="16"/>
      <c r="G85" s="1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4.5" x14ac:dyDescent="0.35">
      <c r="A86" s="16"/>
      <c r="B86" s="16"/>
      <c r="C86" s="16"/>
      <c r="D86" s="16"/>
      <c r="E86" s="16"/>
      <c r="F86" s="16"/>
      <c r="G86" s="1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8.5" x14ac:dyDescent="0.45">
      <c r="A87" s="5"/>
      <c r="B87" s="30"/>
      <c r="C87" s="1"/>
      <c r="D87" s="30"/>
      <c r="E87" s="30"/>
      <c r="F87" s="30"/>
      <c r="G87" s="3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6"/>
      <c r="AA87" s="16"/>
      <c r="AB87" s="16"/>
      <c r="AC87" s="16"/>
      <c r="AD87" s="16"/>
      <c r="AE87" s="16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4.5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6"/>
      <c r="AA88" s="16"/>
      <c r="AB88" s="16"/>
      <c r="AC88" s="16"/>
      <c r="AD88" s="16"/>
      <c r="AE88" s="16"/>
      <c r="AF88" s="16"/>
      <c r="AG88" s="1"/>
      <c r="AH88" s="1"/>
      <c r="AI88" s="1"/>
      <c r="AJ88" s="1"/>
      <c r="AK88" s="1"/>
      <c r="AL88" s="1"/>
      <c r="AM88" s="1"/>
      <c r="AN88" s="1"/>
    </row>
    <row r="89" spans="1:40" ht="14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6"/>
      <c r="AA89" s="16"/>
      <c r="AB89" s="16"/>
      <c r="AC89" s="16"/>
      <c r="AD89" s="16"/>
      <c r="AE89" s="16"/>
      <c r="AF89" s="16"/>
      <c r="AG89" s="1"/>
      <c r="AH89" s="1"/>
      <c r="AI89" s="1"/>
      <c r="AJ89" s="1"/>
      <c r="AK89" s="1"/>
      <c r="AL89" s="1"/>
      <c r="AM89" s="1"/>
      <c r="AN89" s="1"/>
    </row>
    <row r="90" spans="1:40" ht="14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4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4.5" x14ac:dyDescent="0.3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4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4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4.5" x14ac:dyDescent="0.35">
      <c r="A95" s="68"/>
      <c r="B95" s="1"/>
      <c r="C95" s="1"/>
      <c r="D95" s="9"/>
      <c r="E95" s="9"/>
      <c r="F95" s="9"/>
      <c r="G95" s="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4.5" x14ac:dyDescent="0.35">
      <c r="A96" s="9"/>
      <c r="B96" s="16"/>
      <c r="C96" s="16"/>
      <c r="D96" s="16"/>
      <c r="E96" s="16"/>
      <c r="F96" s="16"/>
      <c r="G96" s="1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4.5" x14ac:dyDescent="0.35">
      <c r="A97" s="1"/>
      <c r="B97" s="9"/>
      <c r="C97" s="9"/>
      <c r="D97" s="9"/>
      <c r="E97" s="1"/>
      <c r="F97" s="1"/>
      <c r="G97" s="1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4.5" x14ac:dyDescent="0.35">
      <c r="A98" s="1"/>
      <c r="B98" s="9"/>
      <c r="C98" s="9"/>
      <c r="D98" s="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4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4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4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4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4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4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4.5" x14ac:dyDescent="0.35">
      <c r="A105" s="1"/>
      <c r="B105" s="1"/>
      <c r="C105" s="1"/>
      <c r="D105" s="1"/>
      <c r="E105" s="1"/>
      <c r="F105" s="1"/>
      <c r="G105" s="1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4.5" x14ac:dyDescent="0.35">
      <c r="A106" s="1"/>
      <c r="B106" s="1"/>
      <c r="C106" s="1"/>
      <c r="D106" s="1"/>
      <c r="E106" s="1"/>
      <c r="F106" s="1"/>
      <c r="G106" s="1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4.5" x14ac:dyDescent="0.35">
      <c r="A107" s="1"/>
      <c r="B107" s="1"/>
      <c r="C107" s="1"/>
      <c r="D107" s="1"/>
      <c r="E107" s="1"/>
      <c r="F107" s="1"/>
      <c r="G107" s="1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4.5" x14ac:dyDescent="0.35">
      <c r="A108" s="1"/>
      <c r="B108" s="9"/>
      <c r="C108" s="9"/>
      <c r="D108" s="9"/>
      <c r="E108" s="9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4.5" x14ac:dyDescent="0.35">
      <c r="A109" s="1"/>
      <c r="B109" s="9"/>
      <c r="C109" s="9"/>
      <c r="D109" s="9"/>
      <c r="E109" s="9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4.5" x14ac:dyDescent="0.35">
      <c r="A110" s="16"/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4.5" x14ac:dyDescent="0.35">
      <c r="A111" s="16"/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4.5" x14ac:dyDescent="0.35">
      <c r="A112" s="16"/>
      <c r="B112" s="16"/>
      <c r="C112" s="16"/>
      <c r="D112" s="16"/>
      <c r="E112" s="16"/>
      <c r="F112" s="16"/>
      <c r="G112" s="1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4.5" x14ac:dyDescent="0.35">
      <c r="A113" s="16"/>
      <c r="B113" s="16"/>
      <c r="C113" s="16"/>
      <c r="D113" s="16"/>
      <c r="E113" s="16"/>
      <c r="F113" s="16"/>
      <c r="G113" s="1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4.5" x14ac:dyDescent="0.35">
      <c r="A114" s="16"/>
      <c r="B114" s="16"/>
      <c r="C114" s="16"/>
      <c r="D114" s="16"/>
      <c r="E114" s="16"/>
      <c r="F114" s="16"/>
      <c r="G114" s="1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4.5" x14ac:dyDescent="0.35">
      <c r="A115" s="16"/>
      <c r="B115" s="16"/>
      <c r="C115" s="16"/>
      <c r="D115" s="16"/>
      <c r="E115" s="16"/>
      <c r="F115" s="16"/>
      <c r="G115" s="1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4.5" x14ac:dyDescent="0.35">
      <c r="A116" s="16"/>
      <c r="B116" s="16"/>
      <c r="C116" s="16"/>
      <c r="D116" s="16"/>
      <c r="E116" s="16"/>
      <c r="F116" s="16"/>
      <c r="G116" s="1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4.5" x14ac:dyDescent="0.35">
      <c r="A117" s="16"/>
      <c r="B117" s="16"/>
      <c r="C117" s="16"/>
      <c r="D117" s="16"/>
      <c r="E117" s="16"/>
      <c r="F117" s="16"/>
      <c r="G117" s="1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4.5" x14ac:dyDescent="0.35">
      <c r="A118" s="16"/>
      <c r="B118" s="16"/>
      <c r="C118" s="16"/>
      <c r="D118" s="16"/>
      <c r="E118" s="16"/>
      <c r="F118" s="16"/>
      <c r="G118" s="1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4.5" x14ac:dyDescent="0.35">
      <c r="A119" s="16"/>
      <c r="B119" s="16"/>
      <c r="C119" s="16"/>
      <c r="D119" s="16"/>
      <c r="E119" s="16"/>
      <c r="F119" s="16"/>
      <c r="G119" s="1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4.5" x14ac:dyDescent="0.35">
      <c r="A120" s="16"/>
      <c r="B120" s="16"/>
      <c r="C120" s="16"/>
      <c r="D120" s="16"/>
      <c r="E120" s="16"/>
      <c r="F120" s="16"/>
      <c r="G120" s="1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4.5" x14ac:dyDescent="0.35">
      <c r="A121" s="16"/>
      <c r="B121" s="16"/>
      <c r="C121" s="16"/>
      <c r="D121" s="16"/>
      <c r="E121" s="16"/>
      <c r="F121" s="16"/>
      <c r="G121" s="1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4.5" x14ac:dyDescent="0.35">
      <c r="A122" s="16"/>
      <c r="B122" s="16"/>
      <c r="C122" s="16"/>
      <c r="D122" s="16"/>
      <c r="E122" s="16"/>
      <c r="F122" s="16"/>
      <c r="G122" s="1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4.5" x14ac:dyDescent="0.35">
      <c r="A123" s="16"/>
      <c r="B123" s="16"/>
      <c r="C123" s="16"/>
      <c r="D123" s="16"/>
      <c r="E123" s="16"/>
      <c r="F123" s="16"/>
      <c r="G123" s="1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4.5" x14ac:dyDescent="0.35">
      <c r="A124" s="16"/>
      <c r="B124" s="16"/>
      <c r="C124" s="16"/>
      <c r="D124" s="16"/>
      <c r="E124" s="16"/>
      <c r="F124" s="16"/>
      <c r="G124" s="1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4.5" x14ac:dyDescent="0.35">
      <c r="A125" s="16"/>
      <c r="B125" s="16"/>
      <c r="C125" s="16"/>
      <c r="D125" s="16"/>
      <c r="E125" s="16"/>
      <c r="F125" s="16"/>
      <c r="G125" s="1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4.5" x14ac:dyDescent="0.35">
      <c r="A126" s="16"/>
      <c r="B126" s="16"/>
      <c r="C126" s="16"/>
      <c r="D126" s="16"/>
      <c r="E126" s="16"/>
      <c r="F126" s="16"/>
      <c r="G126" s="1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4.5" x14ac:dyDescent="0.35">
      <c r="A127" s="16"/>
      <c r="B127" s="16"/>
      <c r="C127" s="16"/>
      <c r="D127" s="16"/>
      <c r="E127" s="16"/>
      <c r="F127" s="16"/>
      <c r="G127" s="1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4.5" x14ac:dyDescent="0.35">
      <c r="A128" s="16"/>
      <c r="B128" s="16"/>
      <c r="C128" s="16"/>
      <c r="D128" s="16"/>
      <c r="E128" s="16"/>
      <c r="F128" s="16"/>
      <c r="G128" s="1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5.5" x14ac:dyDescent="0.35">
      <c r="A129" s="1"/>
      <c r="B129" s="6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5.5" x14ac:dyDescent="0.35">
      <c r="A130" s="1"/>
      <c r="B130" s="6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5.5" x14ac:dyDescent="0.35">
      <c r="A131" s="1"/>
      <c r="B131" s="6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5.5" x14ac:dyDescent="0.35">
      <c r="A132" s="1"/>
      <c r="B132" s="6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5.5" x14ac:dyDescent="0.35">
      <c r="A133" s="1"/>
      <c r="B133" s="6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5.5" x14ac:dyDescent="0.35">
      <c r="A134" s="1"/>
      <c r="B134" s="6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5.5" x14ac:dyDescent="0.35">
      <c r="A135" s="1"/>
      <c r="B135" s="6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5.5" x14ac:dyDescent="0.35">
      <c r="A136" s="1"/>
      <c r="B136" s="6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5.5" x14ac:dyDescent="0.35">
      <c r="A137" s="1"/>
      <c r="B137" s="6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5.5" x14ac:dyDescent="0.35">
      <c r="A138" s="1"/>
      <c r="B138" s="6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5.5" x14ac:dyDescent="0.35">
      <c r="A139" s="1"/>
      <c r="B139" s="6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5.5" x14ac:dyDescent="0.35">
      <c r="A140" s="1"/>
      <c r="B140" s="6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5.5" x14ac:dyDescent="0.35">
      <c r="A141" s="1"/>
      <c r="B141" s="6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5.5" x14ac:dyDescent="0.35">
      <c r="A142" s="1"/>
      <c r="B142" s="6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5.5" x14ac:dyDescent="0.35">
      <c r="A143" s="1"/>
      <c r="B143" s="6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5.5" x14ac:dyDescent="0.35">
      <c r="A144" s="1"/>
      <c r="B144" s="6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5" x14ac:dyDescent="0.35">
      <c r="A145" s="1"/>
      <c r="B145" s="6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5.5" x14ac:dyDescent="0.35">
      <c r="A146" s="1"/>
      <c r="B146" s="6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5.5" x14ac:dyDescent="0.35">
      <c r="A147" s="1"/>
      <c r="B147" s="6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.5" x14ac:dyDescent="0.35">
      <c r="A148" s="1"/>
      <c r="B148" s="6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5.5" x14ac:dyDescent="0.35">
      <c r="A149" s="1"/>
      <c r="B149" s="6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5.5" x14ac:dyDescent="0.35">
      <c r="A150" s="1"/>
      <c r="B150" s="6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.5" x14ac:dyDescent="0.35">
      <c r="A151" s="1"/>
      <c r="B151" s="6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.5" x14ac:dyDescent="0.35">
      <c r="A152" s="1"/>
      <c r="B152" s="6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5" x14ac:dyDescent="0.35">
      <c r="A153" s="1"/>
      <c r="B153" s="6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.5" x14ac:dyDescent="0.35">
      <c r="A154" s="1"/>
      <c r="B154" s="6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.5" x14ac:dyDescent="0.35">
      <c r="A155" s="1"/>
      <c r="B155" s="6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.5" x14ac:dyDescent="0.35">
      <c r="A156" s="1"/>
      <c r="B156" s="6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.5" x14ac:dyDescent="0.35">
      <c r="A157" s="1"/>
      <c r="B157" s="6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5" x14ac:dyDescent="0.35">
      <c r="A158" s="1"/>
      <c r="B158" s="6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5" x14ac:dyDescent="0.35">
      <c r="A159" s="1"/>
      <c r="B159" s="6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5" x14ac:dyDescent="0.35">
      <c r="A160" s="1"/>
      <c r="B160" s="6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.5" x14ac:dyDescent="0.35">
      <c r="A161" s="1"/>
      <c r="B161" s="6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.5" x14ac:dyDescent="0.35">
      <c r="A162" s="1"/>
      <c r="B162" s="6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5" x14ac:dyDescent="0.35">
      <c r="A163" s="1"/>
      <c r="B163" s="6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.5" x14ac:dyDescent="0.35">
      <c r="A164" s="1"/>
      <c r="B164" s="6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5" x14ac:dyDescent="0.35">
      <c r="A165" s="1"/>
      <c r="B165" s="6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.5" x14ac:dyDescent="0.35">
      <c r="A166" s="1"/>
      <c r="B166" s="6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.5" x14ac:dyDescent="0.35">
      <c r="A167" s="1"/>
      <c r="B167" s="6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.5" x14ac:dyDescent="0.35">
      <c r="A168" s="1"/>
      <c r="B168" s="6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.5" x14ac:dyDescent="0.35">
      <c r="A169" s="1"/>
      <c r="B169" s="6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.5" x14ac:dyDescent="0.35">
      <c r="A170" s="1"/>
      <c r="B170" s="6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5" x14ac:dyDescent="0.35">
      <c r="A171" s="1"/>
      <c r="B171" s="6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.5" x14ac:dyDescent="0.35">
      <c r="A172" s="1"/>
      <c r="B172" s="6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.5" x14ac:dyDescent="0.35">
      <c r="A173" s="1"/>
      <c r="B173" s="6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5" x14ac:dyDescent="0.35">
      <c r="A174" s="1"/>
      <c r="B174" s="6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.5" x14ac:dyDescent="0.35">
      <c r="A175" s="1"/>
      <c r="B175" s="6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.5" x14ac:dyDescent="0.35">
      <c r="A176" s="1"/>
      <c r="B176" s="6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5" x14ac:dyDescent="0.35">
      <c r="A177" s="1"/>
      <c r="B177" s="6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5" x14ac:dyDescent="0.35">
      <c r="A178" s="1"/>
      <c r="B178" s="6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5" x14ac:dyDescent="0.35">
      <c r="A179" s="1"/>
      <c r="B179" s="6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5" x14ac:dyDescent="0.35">
      <c r="A180" s="1"/>
      <c r="B180" s="6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5" x14ac:dyDescent="0.35">
      <c r="A181" s="1"/>
      <c r="B181" s="6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5" x14ac:dyDescent="0.35">
      <c r="A182" s="1"/>
      <c r="B182" s="6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5" x14ac:dyDescent="0.35">
      <c r="A183" s="1"/>
      <c r="B183" s="6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5" x14ac:dyDescent="0.35">
      <c r="A184" s="1"/>
      <c r="B184" s="6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.5" x14ac:dyDescent="0.35">
      <c r="A185" s="1"/>
      <c r="B185" s="6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.5" x14ac:dyDescent="0.35">
      <c r="A186" s="1"/>
      <c r="B186" s="6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.5" x14ac:dyDescent="0.35">
      <c r="A187" s="1"/>
      <c r="B187" s="6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.5" x14ac:dyDescent="0.35">
      <c r="A188" s="1"/>
      <c r="B188" s="6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.5" x14ac:dyDescent="0.35">
      <c r="A189" s="1"/>
      <c r="B189" s="6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.5" x14ac:dyDescent="0.35">
      <c r="A190" s="1"/>
      <c r="B190" s="6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.5" x14ac:dyDescent="0.35">
      <c r="A191" s="1"/>
      <c r="B191" s="6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5" x14ac:dyDescent="0.35">
      <c r="A192" s="1"/>
      <c r="B192" s="6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.5" x14ac:dyDescent="0.35">
      <c r="A193" s="1"/>
      <c r="B193" s="6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.5" x14ac:dyDescent="0.35">
      <c r="A194" s="1"/>
      <c r="B194" s="6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5" x14ac:dyDescent="0.35">
      <c r="A195" s="1"/>
      <c r="B195" s="6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.5" x14ac:dyDescent="0.35">
      <c r="A196" s="1"/>
      <c r="B196" s="6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.5" x14ac:dyDescent="0.35">
      <c r="A197" s="1"/>
      <c r="B197" s="6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5" x14ac:dyDescent="0.35">
      <c r="A198" s="1"/>
      <c r="B198" s="6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.5" x14ac:dyDescent="0.35">
      <c r="A199" s="1"/>
      <c r="B199" s="6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5" x14ac:dyDescent="0.35">
      <c r="A200" s="1"/>
      <c r="B200" s="6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5" x14ac:dyDescent="0.35">
      <c r="A201" s="1"/>
      <c r="B201" s="6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5" x14ac:dyDescent="0.35">
      <c r="A202" s="1"/>
      <c r="B202" s="6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5" x14ac:dyDescent="0.35">
      <c r="A203" s="1"/>
      <c r="B203" s="6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5" x14ac:dyDescent="0.35">
      <c r="A204" s="1"/>
      <c r="B204" s="6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5" x14ac:dyDescent="0.35">
      <c r="A205" s="1"/>
      <c r="B205" s="6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5" x14ac:dyDescent="0.35">
      <c r="A206" s="1"/>
      <c r="B206" s="6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5" x14ac:dyDescent="0.35">
      <c r="A207" s="1"/>
      <c r="B207" s="6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5" x14ac:dyDescent="0.35">
      <c r="A208" s="1"/>
      <c r="B208" s="6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5" x14ac:dyDescent="0.35">
      <c r="A209" s="1"/>
      <c r="B209" s="6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5" x14ac:dyDescent="0.35">
      <c r="A210" s="1"/>
      <c r="B210" s="6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5" x14ac:dyDescent="0.35">
      <c r="A211" s="1"/>
      <c r="B211" s="6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5" x14ac:dyDescent="0.35">
      <c r="A212" s="1"/>
      <c r="B212" s="6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5" x14ac:dyDescent="0.35">
      <c r="A213" s="1"/>
      <c r="B213" s="6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5" x14ac:dyDescent="0.35">
      <c r="A214" s="1"/>
      <c r="B214" s="6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5" x14ac:dyDescent="0.35">
      <c r="A215" s="1"/>
      <c r="B215" s="6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5" x14ac:dyDescent="0.35">
      <c r="A216" s="1"/>
      <c r="B216" s="6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5" x14ac:dyDescent="0.35">
      <c r="A217" s="1"/>
      <c r="B217" s="6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5" x14ac:dyDescent="0.35">
      <c r="A218" s="1"/>
      <c r="B218" s="6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5" x14ac:dyDescent="0.35">
      <c r="A219" s="1"/>
      <c r="B219" s="6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5" x14ac:dyDescent="0.35">
      <c r="A220" s="1"/>
      <c r="B220" s="6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5" x14ac:dyDescent="0.35">
      <c r="A221" s="1"/>
      <c r="B221" s="6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5" x14ac:dyDescent="0.35">
      <c r="A222" s="1"/>
      <c r="B222" s="6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5" x14ac:dyDescent="0.35">
      <c r="A223" s="1"/>
      <c r="B223" s="6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5" x14ac:dyDescent="0.35">
      <c r="A224" s="1"/>
      <c r="B224" s="6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5" x14ac:dyDescent="0.35">
      <c r="A225" s="1"/>
      <c r="B225" s="6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5" x14ac:dyDescent="0.35">
      <c r="A226" s="1"/>
      <c r="B226" s="6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5" x14ac:dyDescent="0.35">
      <c r="A227" s="1"/>
      <c r="B227" s="6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5" x14ac:dyDescent="0.35">
      <c r="A228" s="1"/>
      <c r="B228" s="6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5" x14ac:dyDescent="0.35">
      <c r="A229" s="1"/>
      <c r="B229" s="6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5" x14ac:dyDescent="0.35">
      <c r="A230" s="1"/>
      <c r="B230" s="6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5" x14ac:dyDescent="0.35">
      <c r="A231" s="1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5" x14ac:dyDescent="0.35">
      <c r="A232" s="1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5" x14ac:dyDescent="0.35">
      <c r="A233" s="1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5" x14ac:dyDescent="0.35">
      <c r="A234" s="1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5" x14ac:dyDescent="0.35">
      <c r="A235" s="1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5" x14ac:dyDescent="0.35">
      <c r="A236" s="1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5" x14ac:dyDescent="0.35">
      <c r="A237" s="1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5" x14ac:dyDescent="0.35">
      <c r="A238" s="1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5" x14ac:dyDescent="0.35">
      <c r="A239" s="1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5" x14ac:dyDescent="0.35">
      <c r="A240" s="1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5" x14ac:dyDescent="0.35">
      <c r="A241" s="1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5" x14ac:dyDescent="0.35">
      <c r="A242" s="1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5" x14ac:dyDescent="0.35">
      <c r="A243" s="1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5" x14ac:dyDescent="0.35">
      <c r="A244" s="1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5" x14ac:dyDescent="0.35">
      <c r="A245" s="1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5" x14ac:dyDescent="0.35">
      <c r="A246" s="1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5" x14ac:dyDescent="0.35">
      <c r="A247" s="1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5" x14ac:dyDescent="0.35">
      <c r="A248" s="1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5" x14ac:dyDescent="0.35">
      <c r="A249" s="1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5" x14ac:dyDescent="0.35">
      <c r="A250" s="1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5" x14ac:dyDescent="0.35">
      <c r="A251" s="1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5" x14ac:dyDescent="0.35">
      <c r="A252" s="1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5" x14ac:dyDescent="0.35">
      <c r="A253" s="1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5" x14ac:dyDescent="0.35">
      <c r="A254" s="1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5" x14ac:dyDescent="0.35">
      <c r="A255" s="1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5" x14ac:dyDescent="0.35">
      <c r="A256" s="1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5" x14ac:dyDescent="0.35">
      <c r="A257" s="1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5" x14ac:dyDescent="0.35">
      <c r="A258" s="1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5" x14ac:dyDescent="0.35">
      <c r="A259" s="1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5" x14ac:dyDescent="0.35">
      <c r="A260" s="1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5" x14ac:dyDescent="0.35">
      <c r="A261" s="1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5" x14ac:dyDescent="0.35">
      <c r="A262" s="1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5" x14ac:dyDescent="0.35">
      <c r="A263" s="1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5" x14ac:dyDescent="0.35">
      <c r="A264" s="1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5" x14ac:dyDescent="0.35">
      <c r="A265" s="1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5" x14ac:dyDescent="0.35">
      <c r="A266" s="1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5" x14ac:dyDescent="0.35">
      <c r="A267" s="1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5" x14ac:dyDescent="0.35">
      <c r="A268" s="1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5" x14ac:dyDescent="0.35">
      <c r="A269" s="1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5" x14ac:dyDescent="0.35">
      <c r="A270" s="1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5" x14ac:dyDescent="0.35">
      <c r="A271" s="1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5" x14ac:dyDescent="0.35">
      <c r="A272" s="1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5" x14ac:dyDescent="0.35">
      <c r="A273" s="1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5" x14ac:dyDescent="0.35">
      <c r="A274" s="1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5" x14ac:dyDescent="0.35">
      <c r="A275" s="1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5" x14ac:dyDescent="0.35">
      <c r="A276" s="1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5" x14ac:dyDescent="0.35">
      <c r="A277" s="1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5" x14ac:dyDescent="0.35">
      <c r="A278" s="1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5" x14ac:dyDescent="0.35">
      <c r="A279" s="1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5" x14ac:dyDescent="0.35">
      <c r="A280" s="1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5" x14ac:dyDescent="0.35">
      <c r="A281" s="1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5" x14ac:dyDescent="0.35">
      <c r="A282" s="1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5" x14ac:dyDescent="0.35">
      <c r="A283" s="1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5" x14ac:dyDescent="0.35">
      <c r="A284" s="1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5" x14ac:dyDescent="0.35">
      <c r="A285" s="1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5" x14ac:dyDescent="0.35">
      <c r="A286" s="1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5" x14ac:dyDescent="0.35">
      <c r="A287" s="1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5" x14ac:dyDescent="0.35">
      <c r="A288" s="1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5" x14ac:dyDescent="0.35">
      <c r="A289" s="1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5" x14ac:dyDescent="0.35">
      <c r="A290" s="1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5" x14ac:dyDescent="0.35">
      <c r="A291" s="1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5" x14ac:dyDescent="0.35">
      <c r="A292" s="1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5" x14ac:dyDescent="0.35">
      <c r="A293" s="1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5" x14ac:dyDescent="0.35">
      <c r="A294" s="1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5" x14ac:dyDescent="0.35">
      <c r="A295" s="1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5" x14ac:dyDescent="0.35">
      <c r="A296" s="1"/>
      <c r="B296" s="6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5" x14ac:dyDescent="0.35">
      <c r="A297" s="1"/>
      <c r="B297" s="6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5" x14ac:dyDescent="0.35">
      <c r="A298" s="1"/>
      <c r="B298" s="6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5" x14ac:dyDescent="0.35">
      <c r="A299" s="1"/>
      <c r="B299" s="6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5" x14ac:dyDescent="0.35">
      <c r="A300" s="1"/>
      <c r="B300" s="6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5" x14ac:dyDescent="0.35">
      <c r="A301" s="1"/>
      <c r="B301" s="6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5" x14ac:dyDescent="0.35">
      <c r="A302" s="1"/>
      <c r="B302" s="6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5" x14ac:dyDescent="0.35">
      <c r="A303" s="1"/>
      <c r="B303" s="6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5" x14ac:dyDescent="0.35">
      <c r="A304" s="1"/>
      <c r="B304" s="6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5" x14ac:dyDescent="0.35">
      <c r="A305" s="1"/>
      <c r="B305" s="6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5" x14ac:dyDescent="0.35">
      <c r="A306" s="1"/>
      <c r="B306" s="6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5" x14ac:dyDescent="0.35">
      <c r="A307" s="1"/>
      <c r="B307" s="6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5" x14ac:dyDescent="0.35">
      <c r="A308" s="1"/>
      <c r="B308" s="6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5" x14ac:dyDescent="0.35">
      <c r="A309" s="1"/>
      <c r="B309" s="6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5" x14ac:dyDescent="0.35">
      <c r="A310" s="1"/>
      <c r="B310" s="6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5" x14ac:dyDescent="0.35">
      <c r="A311" s="1"/>
      <c r="B311" s="6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5" x14ac:dyDescent="0.35">
      <c r="A312" s="1"/>
      <c r="B312" s="6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5" x14ac:dyDescent="0.35">
      <c r="A313" s="1"/>
      <c r="B313" s="6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5" x14ac:dyDescent="0.35">
      <c r="A314" s="1"/>
      <c r="B314" s="6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5" x14ac:dyDescent="0.35">
      <c r="A315" s="1"/>
      <c r="B315" s="6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5" x14ac:dyDescent="0.35">
      <c r="A316" s="1"/>
      <c r="B316" s="6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5" x14ac:dyDescent="0.35">
      <c r="A317" s="1"/>
      <c r="B317" s="6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5" x14ac:dyDescent="0.35">
      <c r="A318" s="1"/>
      <c r="B318" s="6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5" x14ac:dyDescent="0.35">
      <c r="A319" s="1"/>
      <c r="B319" s="6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5" x14ac:dyDescent="0.35">
      <c r="A320" s="1"/>
      <c r="B320" s="6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5" x14ac:dyDescent="0.35">
      <c r="A321" s="1"/>
      <c r="B321" s="6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5" x14ac:dyDescent="0.35">
      <c r="A322" s="1"/>
      <c r="B322" s="6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5" x14ac:dyDescent="0.35">
      <c r="A323" s="1"/>
      <c r="B323" s="6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5" x14ac:dyDescent="0.35">
      <c r="A324" s="1"/>
      <c r="B324" s="6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5" x14ac:dyDescent="0.35">
      <c r="A325" s="1"/>
      <c r="B325" s="6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5" x14ac:dyDescent="0.35">
      <c r="A326" s="1"/>
      <c r="B326" s="6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5" x14ac:dyDescent="0.35">
      <c r="A327" s="1"/>
      <c r="B327" s="6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5" x14ac:dyDescent="0.35">
      <c r="A328" s="1"/>
      <c r="B328" s="6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5" x14ac:dyDescent="0.35">
      <c r="A329" s="1"/>
      <c r="B329" s="6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5" x14ac:dyDescent="0.35">
      <c r="A330" s="1"/>
      <c r="B330" s="6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5" x14ac:dyDescent="0.35">
      <c r="A331" s="1"/>
      <c r="B331" s="6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5" x14ac:dyDescent="0.35">
      <c r="A332" s="1"/>
      <c r="B332" s="6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5" x14ac:dyDescent="0.35">
      <c r="A333" s="1"/>
      <c r="B333" s="6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5" x14ac:dyDescent="0.35">
      <c r="A334" s="1"/>
      <c r="B334" s="6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5" x14ac:dyDescent="0.35">
      <c r="A335" s="1"/>
      <c r="B335" s="6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5" x14ac:dyDescent="0.35">
      <c r="A336" s="1"/>
      <c r="B336" s="6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5" x14ac:dyDescent="0.35">
      <c r="A337" s="1"/>
      <c r="B337" s="6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5" x14ac:dyDescent="0.35">
      <c r="A338" s="1"/>
      <c r="B338" s="6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5" x14ac:dyDescent="0.35">
      <c r="A339" s="1"/>
      <c r="B339" s="6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5" x14ac:dyDescent="0.35">
      <c r="A340" s="1"/>
      <c r="B340" s="6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5" x14ac:dyDescent="0.35">
      <c r="A341" s="1"/>
      <c r="B341" s="6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5" x14ac:dyDescent="0.35">
      <c r="A342" s="1"/>
      <c r="B342" s="6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5" x14ac:dyDescent="0.35">
      <c r="A343" s="1"/>
      <c r="B343" s="6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5" x14ac:dyDescent="0.35">
      <c r="A344" s="1"/>
      <c r="B344" s="6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5" x14ac:dyDescent="0.35">
      <c r="A345" s="1"/>
      <c r="B345" s="6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5" x14ac:dyDescent="0.35">
      <c r="A346" s="1"/>
      <c r="B346" s="6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5" x14ac:dyDescent="0.35">
      <c r="A347" s="1"/>
      <c r="B347" s="6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5" x14ac:dyDescent="0.35">
      <c r="A348" s="1"/>
      <c r="B348" s="6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5" x14ac:dyDescent="0.35">
      <c r="A349" s="1"/>
      <c r="B349" s="6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5" x14ac:dyDescent="0.35">
      <c r="A350" s="1"/>
      <c r="B350" s="6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5" x14ac:dyDescent="0.35">
      <c r="A351" s="1"/>
      <c r="B351" s="6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5" x14ac:dyDescent="0.35">
      <c r="A352" s="1"/>
      <c r="B352" s="6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5" x14ac:dyDescent="0.35">
      <c r="A353" s="1"/>
      <c r="B353" s="6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5" x14ac:dyDescent="0.35">
      <c r="A354" s="1"/>
      <c r="B354" s="6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5" x14ac:dyDescent="0.35">
      <c r="A355" s="1"/>
      <c r="B355" s="6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5" x14ac:dyDescent="0.35">
      <c r="A356" s="1"/>
      <c r="B356" s="6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5" x14ac:dyDescent="0.35">
      <c r="A357" s="1"/>
      <c r="B357" s="6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5" x14ac:dyDescent="0.35">
      <c r="A358" s="1"/>
      <c r="B358" s="6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5" x14ac:dyDescent="0.35">
      <c r="A359" s="1"/>
      <c r="B359" s="6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5" x14ac:dyDescent="0.35">
      <c r="A360" s="1"/>
      <c r="B360" s="6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5" x14ac:dyDescent="0.35">
      <c r="A361" s="1"/>
      <c r="B361" s="6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5" x14ac:dyDescent="0.35">
      <c r="A362" s="1"/>
      <c r="B362" s="6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5.5" x14ac:dyDescent="0.35">
      <c r="A363" s="1"/>
      <c r="B363" s="6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5.5" x14ac:dyDescent="0.35">
      <c r="A364" s="1"/>
      <c r="B364" s="6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5.5" x14ac:dyDescent="0.35">
      <c r="A365" s="1"/>
      <c r="B365" s="6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5.5" x14ac:dyDescent="0.35">
      <c r="A366" s="1"/>
      <c r="B366" s="6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5.5" x14ac:dyDescent="0.35">
      <c r="A367" s="1"/>
      <c r="B367" s="6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5.5" x14ac:dyDescent="0.35">
      <c r="A368" s="1"/>
      <c r="B368" s="6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5.5" x14ac:dyDescent="0.35">
      <c r="A369" s="1"/>
      <c r="B369" s="6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5.5" x14ac:dyDescent="0.35">
      <c r="A370" s="1"/>
      <c r="B370" s="6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5.5" x14ac:dyDescent="0.35">
      <c r="A371" s="1"/>
      <c r="B371" s="6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5.5" x14ac:dyDescent="0.35">
      <c r="A372" s="1"/>
      <c r="B372" s="6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5.5" x14ac:dyDescent="0.35">
      <c r="A373" s="1"/>
      <c r="B373" s="6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5.5" x14ac:dyDescent="0.35">
      <c r="A374" s="1"/>
      <c r="B374" s="6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5.5" x14ac:dyDescent="0.35">
      <c r="A375" s="1"/>
      <c r="B375" s="6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5.5" x14ac:dyDescent="0.35">
      <c r="A376" s="1"/>
      <c r="B376" s="6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5.5" x14ac:dyDescent="0.35">
      <c r="A377" s="1"/>
      <c r="B377" s="6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5.5" x14ac:dyDescent="0.35">
      <c r="A378" s="1"/>
      <c r="B378" s="6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5.5" x14ac:dyDescent="0.35">
      <c r="A379" s="1"/>
      <c r="B379" s="6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5.5" x14ac:dyDescent="0.35">
      <c r="A380" s="1"/>
      <c r="B380" s="6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5.5" x14ac:dyDescent="0.35">
      <c r="A381" s="1"/>
      <c r="B381" s="6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5.5" x14ac:dyDescent="0.35">
      <c r="A382" s="1"/>
      <c r="B382" s="6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5.5" x14ac:dyDescent="0.35">
      <c r="A383" s="1"/>
      <c r="B383" s="6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5.5" x14ac:dyDescent="0.35">
      <c r="A384" s="1"/>
      <c r="B384" s="6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5.5" x14ac:dyDescent="0.35">
      <c r="A385" s="1"/>
      <c r="B385" s="6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5.5" x14ac:dyDescent="0.35">
      <c r="A386" s="1"/>
      <c r="B386" s="6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5.5" x14ac:dyDescent="0.35">
      <c r="A387" s="1"/>
      <c r="B387" s="6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5.5" x14ac:dyDescent="0.35">
      <c r="A388" s="1"/>
      <c r="B388" s="6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5.5" x14ac:dyDescent="0.35">
      <c r="A389" s="1"/>
      <c r="B389" s="6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5.5" x14ac:dyDescent="0.35">
      <c r="A390" s="1"/>
      <c r="B390" s="6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5.5" x14ac:dyDescent="0.35">
      <c r="A391" s="1"/>
      <c r="B391" s="6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5.5" x14ac:dyDescent="0.35">
      <c r="A392" s="1"/>
      <c r="B392" s="6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5.5" x14ac:dyDescent="0.35">
      <c r="A393" s="1"/>
      <c r="B393" s="6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5.5" x14ac:dyDescent="0.35">
      <c r="A394" s="1"/>
      <c r="B394" s="6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5.5" x14ac:dyDescent="0.35">
      <c r="A395" s="1"/>
      <c r="B395" s="6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5.5" x14ac:dyDescent="0.35">
      <c r="A396" s="1"/>
      <c r="B396" s="6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5.5" x14ac:dyDescent="0.35">
      <c r="A397" s="1"/>
      <c r="B397" s="6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5.5" x14ac:dyDescent="0.35">
      <c r="A398" s="1"/>
      <c r="B398" s="6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5.5" x14ac:dyDescent="0.35">
      <c r="A399" s="1"/>
      <c r="B399" s="6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5.5" x14ac:dyDescent="0.35">
      <c r="A400" s="1"/>
      <c r="B400" s="6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5.5" x14ac:dyDescent="0.35">
      <c r="A401" s="1"/>
      <c r="B401" s="6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5.5" x14ac:dyDescent="0.35">
      <c r="A402" s="1"/>
      <c r="B402" s="6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5.5" x14ac:dyDescent="0.35">
      <c r="A403" s="1"/>
      <c r="B403" s="6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5.5" x14ac:dyDescent="0.35">
      <c r="A404" s="1"/>
      <c r="B404" s="6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5.5" x14ac:dyDescent="0.35">
      <c r="A405" s="1"/>
      <c r="B405" s="6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5.5" x14ac:dyDescent="0.35">
      <c r="A406" s="1"/>
      <c r="B406" s="6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5.5" x14ac:dyDescent="0.35">
      <c r="A407" s="1"/>
      <c r="B407" s="6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5.5" x14ac:dyDescent="0.35">
      <c r="A408" s="1"/>
      <c r="B408" s="6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5.5" x14ac:dyDescent="0.35">
      <c r="A409" s="1"/>
      <c r="B409" s="6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5.5" x14ac:dyDescent="0.35">
      <c r="A410" s="1"/>
      <c r="B410" s="6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5.5" x14ac:dyDescent="0.35">
      <c r="A411" s="1"/>
      <c r="B411" s="6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5.5" x14ac:dyDescent="0.35">
      <c r="A412" s="1"/>
      <c r="B412" s="6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5.5" x14ac:dyDescent="0.35">
      <c r="A413" s="1"/>
      <c r="B413" s="6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5.5" x14ac:dyDescent="0.35">
      <c r="A414" s="1"/>
      <c r="B414" s="6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5.5" x14ac:dyDescent="0.35">
      <c r="A415" s="1"/>
      <c r="B415" s="6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5.5" x14ac:dyDescent="0.35">
      <c r="A416" s="1"/>
      <c r="B416" s="6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5.5" x14ac:dyDescent="0.35">
      <c r="A417" s="1"/>
      <c r="B417" s="6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5.5" x14ac:dyDescent="0.35">
      <c r="A418" s="1"/>
      <c r="B418" s="6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5.5" x14ac:dyDescent="0.35">
      <c r="A419" s="1"/>
      <c r="B419" s="6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5.5" x14ac:dyDescent="0.35">
      <c r="A420" s="1"/>
      <c r="B420" s="6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5.5" x14ac:dyDescent="0.35">
      <c r="A421" s="1"/>
      <c r="B421" s="6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5.5" x14ac:dyDescent="0.35">
      <c r="A422" s="1"/>
      <c r="B422" s="6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5.5" x14ac:dyDescent="0.35">
      <c r="A423" s="1"/>
      <c r="B423" s="6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5.5" x14ac:dyDescent="0.35">
      <c r="A424" s="1"/>
      <c r="B424" s="6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5.5" x14ac:dyDescent="0.35">
      <c r="A425" s="1"/>
      <c r="B425" s="6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5.5" x14ac:dyDescent="0.35">
      <c r="A426" s="1"/>
      <c r="B426" s="6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5.5" x14ac:dyDescent="0.35">
      <c r="A427" s="1"/>
      <c r="B427" s="6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5.5" x14ac:dyDescent="0.35">
      <c r="A428" s="1"/>
      <c r="B428" s="6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5.5" x14ac:dyDescent="0.35">
      <c r="A429" s="1"/>
      <c r="B429" s="6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5.5" x14ac:dyDescent="0.35">
      <c r="A430" s="1"/>
      <c r="B430" s="6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5.5" x14ac:dyDescent="0.35">
      <c r="A431" s="1"/>
      <c r="B431" s="6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5.5" x14ac:dyDescent="0.35">
      <c r="A432" s="1"/>
      <c r="B432" s="6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5.5" x14ac:dyDescent="0.35">
      <c r="A433" s="1"/>
      <c r="B433" s="6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5.5" x14ac:dyDescent="0.35">
      <c r="A434" s="1"/>
      <c r="B434" s="6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5.5" x14ac:dyDescent="0.35">
      <c r="A435" s="1"/>
      <c r="B435" s="6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5.5" x14ac:dyDescent="0.35">
      <c r="A436" s="1"/>
      <c r="B436" s="6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5.5" x14ac:dyDescent="0.35">
      <c r="A437" s="1"/>
      <c r="B437" s="6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5.5" x14ac:dyDescent="0.35">
      <c r="A438" s="1"/>
      <c r="B438" s="6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.5" x14ac:dyDescent="0.35">
      <c r="A439" s="1"/>
      <c r="B439" s="6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5.5" x14ac:dyDescent="0.35">
      <c r="A440" s="1"/>
      <c r="B440" s="6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5.5" x14ac:dyDescent="0.35">
      <c r="A441" s="1"/>
      <c r="B441" s="6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5.5" x14ac:dyDescent="0.35">
      <c r="A442" s="1"/>
      <c r="B442" s="6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5.5" x14ac:dyDescent="0.35">
      <c r="A443" s="1"/>
      <c r="B443" s="6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5.5" x14ac:dyDescent="0.35">
      <c r="A444" s="1"/>
      <c r="B444" s="6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5.5" x14ac:dyDescent="0.35">
      <c r="A445" s="1"/>
      <c r="B445" s="6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5.5" x14ac:dyDescent="0.35">
      <c r="A446" s="1"/>
      <c r="B446" s="6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5.5" x14ac:dyDescent="0.35">
      <c r="A447" s="1"/>
      <c r="B447" s="6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5.5" x14ac:dyDescent="0.35">
      <c r="A448" s="1"/>
      <c r="B448" s="6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5.5" x14ac:dyDescent="0.35">
      <c r="A449" s="1"/>
      <c r="B449" s="6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5.5" x14ac:dyDescent="0.35">
      <c r="A450" s="1"/>
      <c r="B450" s="6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5.5" x14ac:dyDescent="0.35">
      <c r="A451" s="1"/>
      <c r="B451" s="6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5.5" x14ac:dyDescent="0.35">
      <c r="A452" s="1"/>
      <c r="B452" s="6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5.5" x14ac:dyDescent="0.35">
      <c r="A453" s="1"/>
      <c r="B453" s="6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5.5" x14ac:dyDescent="0.35">
      <c r="A454" s="1"/>
      <c r="B454" s="6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5.5" x14ac:dyDescent="0.35">
      <c r="A455" s="1"/>
      <c r="B455" s="6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5.5" x14ac:dyDescent="0.35">
      <c r="A456" s="1"/>
      <c r="B456" s="6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5.5" x14ac:dyDescent="0.35">
      <c r="A457" s="1"/>
      <c r="B457" s="6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5.5" x14ac:dyDescent="0.35">
      <c r="A458" s="1"/>
      <c r="B458" s="6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5.5" x14ac:dyDescent="0.35">
      <c r="A459" s="1"/>
      <c r="B459" s="6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5.5" x14ac:dyDescent="0.35">
      <c r="A460" s="1"/>
      <c r="B460" s="6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5.5" x14ac:dyDescent="0.35">
      <c r="A461" s="1"/>
      <c r="B461" s="6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5.5" x14ac:dyDescent="0.35">
      <c r="A462" s="1"/>
      <c r="B462" s="6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5.5" x14ac:dyDescent="0.35">
      <c r="A463" s="1"/>
      <c r="B463" s="6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5.5" x14ac:dyDescent="0.35">
      <c r="A464" s="1"/>
      <c r="B464" s="6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.5" x14ac:dyDescent="0.35">
      <c r="A465" s="1"/>
      <c r="B465" s="6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5.5" x14ac:dyDescent="0.35">
      <c r="A466" s="1"/>
      <c r="B466" s="6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5.5" x14ac:dyDescent="0.35">
      <c r="A467" s="1"/>
      <c r="B467" s="6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5.5" x14ac:dyDescent="0.35">
      <c r="A468" s="1"/>
      <c r="B468" s="6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5.5" x14ac:dyDescent="0.35">
      <c r="A469" s="1"/>
      <c r="B469" s="6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5" x14ac:dyDescent="0.35">
      <c r="A470" s="1"/>
      <c r="B470" s="6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5.5" x14ac:dyDescent="0.35">
      <c r="A471" s="1"/>
      <c r="B471" s="6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5.5" x14ac:dyDescent="0.35">
      <c r="A472" s="1"/>
      <c r="B472" s="6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5.5" x14ac:dyDescent="0.35">
      <c r="A473" s="1"/>
      <c r="B473" s="6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5.5" x14ac:dyDescent="0.35">
      <c r="A474" s="1"/>
      <c r="B474" s="6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5.5" x14ac:dyDescent="0.35">
      <c r="A475" s="1"/>
      <c r="B475" s="6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5.5" x14ac:dyDescent="0.35">
      <c r="A476" s="1"/>
      <c r="B476" s="6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5.5" x14ac:dyDescent="0.35">
      <c r="A477" s="1"/>
      <c r="B477" s="6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5.5" x14ac:dyDescent="0.35">
      <c r="A478" s="1"/>
      <c r="B478" s="6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5.5" x14ac:dyDescent="0.35">
      <c r="A479" s="1"/>
      <c r="B479" s="6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5.5" x14ac:dyDescent="0.35">
      <c r="A480" s="1"/>
      <c r="B480" s="6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5.5" x14ac:dyDescent="0.35">
      <c r="A481" s="1"/>
      <c r="B481" s="6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5.5" x14ac:dyDescent="0.35">
      <c r="A482" s="1"/>
      <c r="B482" s="6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5.5" x14ac:dyDescent="0.35">
      <c r="A483" s="1"/>
      <c r="B483" s="6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5.5" x14ac:dyDescent="0.35">
      <c r="A484" s="1"/>
      <c r="B484" s="6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5.5" x14ac:dyDescent="0.35">
      <c r="A485" s="1"/>
      <c r="B485" s="6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5.5" x14ac:dyDescent="0.35">
      <c r="A486" s="1"/>
      <c r="B486" s="6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.5" x14ac:dyDescent="0.35">
      <c r="A487" s="1"/>
      <c r="B487" s="6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5.5" x14ac:dyDescent="0.35">
      <c r="A488" s="1"/>
      <c r="B488" s="6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5.5" x14ac:dyDescent="0.35">
      <c r="A489" s="1"/>
      <c r="B489" s="6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5.5" x14ac:dyDescent="0.35">
      <c r="A490" s="1"/>
      <c r="B490" s="6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5.5" x14ac:dyDescent="0.35">
      <c r="A491" s="1"/>
      <c r="B491" s="6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5.5" x14ac:dyDescent="0.35">
      <c r="A492" s="1"/>
      <c r="B492" s="6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5.5" x14ac:dyDescent="0.35">
      <c r="A493" s="1"/>
      <c r="B493" s="6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5.5" x14ac:dyDescent="0.35">
      <c r="A494" s="1"/>
      <c r="B494" s="6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5.5" x14ac:dyDescent="0.35">
      <c r="A495" s="1"/>
      <c r="B495" s="6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5.5" x14ac:dyDescent="0.35">
      <c r="A496" s="1"/>
      <c r="B496" s="6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5.5" x14ac:dyDescent="0.35">
      <c r="A497" s="1"/>
      <c r="B497" s="6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5.5" x14ac:dyDescent="0.35">
      <c r="A498" s="1"/>
      <c r="B498" s="6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5.5" x14ac:dyDescent="0.35">
      <c r="A499" s="1"/>
      <c r="B499" s="6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5.5" x14ac:dyDescent="0.35">
      <c r="A500" s="1"/>
      <c r="B500" s="6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5.5" x14ac:dyDescent="0.35">
      <c r="A501" s="1"/>
      <c r="B501" s="6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5.5" x14ac:dyDescent="0.35">
      <c r="A502" s="1"/>
      <c r="B502" s="6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5.5" x14ac:dyDescent="0.35">
      <c r="A503" s="1"/>
      <c r="B503" s="6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5.5" x14ac:dyDescent="0.35">
      <c r="A504" s="1"/>
      <c r="B504" s="6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5.5" x14ac:dyDescent="0.35">
      <c r="A505" s="1"/>
      <c r="B505" s="6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5.5" x14ac:dyDescent="0.35">
      <c r="A506" s="1"/>
      <c r="B506" s="6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5.5" x14ac:dyDescent="0.35">
      <c r="A507" s="1"/>
      <c r="B507" s="6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5.5" x14ac:dyDescent="0.35">
      <c r="A508" s="1"/>
      <c r="B508" s="6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5.5" x14ac:dyDescent="0.35">
      <c r="A509" s="1"/>
      <c r="B509" s="6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5.5" x14ac:dyDescent="0.35">
      <c r="A510" s="1"/>
      <c r="B510" s="6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5.5" x14ac:dyDescent="0.35">
      <c r="A511" s="1"/>
      <c r="B511" s="6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5.5" x14ac:dyDescent="0.35">
      <c r="A512" s="1"/>
      <c r="B512" s="6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5.5" x14ac:dyDescent="0.35">
      <c r="A513" s="1"/>
      <c r="B513" s="6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5.5" x14ac:dyDescent="0.35">
      <c r="A514" s="1"/>
      <c r="B514" s="6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5.5" x14ac:dyDescent="0.35">
      <c r="A515" s="1"/>
      <c r="B515" s="6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5.5" x14ac:dyDescent="0.35">
      <c r="A516" s="1"/>
      <c r="B516" s="6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5.5" x14ac:dyDescent="0.35">
      <c r="A517" s="1"/>
      <c r="B517" s="6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5.5" x14ac:dyDescent="0.35">
      <c r="A518" s="1"/>
      <c r="B518" s="6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5.5" x14ac:dyDescent="0.35">
      <c r="A519" s="1"/>
      <c r="B519" s="6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5.5" x14ac:dyDescent="0.35">
      <c r="A520" s="1"/>
      <c r="B520" s="6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5.5" x14ac:dyDescent="0.35">
      <c r="A521" s="1"/>
      <c r="B521" s="6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5.5" x14ac:dyDescent="0.35">
      <c r="A522" s="1"/>
      <c r="B522" s="6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5.5" x14ac:dyDescent="0.35">
      <c r="A523" s="1"/>
      <c r="B523" s="6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5.5" x14ac:dyDescent="0.35">
      <c r="A524" s="1"/>
      <c r="B524" s="6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5.5" x14ac:dyDescent="0.35">
      <c r="A525" s="1"/>
      <c r="B525" s="6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5.5" x14ac:dyDescent="0.35">
      <c r="A526" s="1"/>
      <c r="B526" s="6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5.5" x14ac:dyDescent="0.35">
      <c r="A527" s="1"/>
      <c r="B527" s="6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5.5" x14ac:dyDescent="0.35">
      <c r="A528" s="1"/>
      <c r="B528" s="6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5.5" x14ac:dyDescent="0.35">
      <c r="A529" s="1"/>
      <c r="B529" s="6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5.5" x14ac:dyDescent="0.35">
      <c r="A530" s="1"/>
      <c r="B530" s="6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5.5" x14ac:dyDescent="0.35">
      <c r="A531" s="1"/>
      <c r="B531" s="6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5.5" x14ac:dyDescent="0.35">
      <c r="A532" s="1"/>
      <c r="B532" s="6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5.5" x14ac:dyDescent="0.35">
      <c r="A533" s="1"/>
      <c r="B533" s="6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5.5" x14ac:dyDescent="0.35">
      <c r="A534" s="1"/>
      <c r="B534" s="6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5.5" x14ac:dyDescent="0.35">
      <c r="A535" s="1"/>
      <c r="B535" s="6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5.5" x14ac:dyDescent="0.35">
      <c r="A536" s="1"/>
      <c r="B536" s="6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5.5" x14ac:dyDescent="0.35">
      <c r="A537" s="1"/>
      <c r="B537" s="6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5.5" x14ac:dyDescent="0.35">
      <c r="A538" s="1"/>
      <c r="B538" s="6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5.5" x14ac:dyDescent="0.35">
      <c r="A539" s="1"/>
      <c r="B539" s="6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5.5" x14ac:dyDescent="0.35">
      <c r="A540" s="1"/>
      <c r="B540" s="6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5.5" x14ac:dyDescent="0.35">
      <c r="A541" s="1"/>
      <c r="B541" s="6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5.5" x14ac:dyDescent="0.35">
      <c r="A542" s="1"/>
      <c r="B542" s="6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5.5" x14ac:dyDescent="0.35">
      <c r="A543" s="1"/>
      <c r="B543" s="6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5.5" x14ac:dyDescent="0.35">
      <c r="A544" s="1"/>
      <c r="B544" s="6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5.5" x14ac:dyDescent="0.35">
      <c r="A545" s="1"/>
      <c r="B545" s="6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5.5" x14ac:dyDescent="0.35">
      <c r="A546" s="1"/>
      <c r="B546" s="6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5.5" x14ac:dyDescent="0.35">
      <c r="A547" s="1"/>
      <c r="B547" s="6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5.5" x14ac:dyDescent="0.35">
      <c r="A548" s="1"/>
      <c r="B548" s="6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5.5" x14ac:dyDescent="0.35">
      <c r="A549" s="1"/>
      <c r="B549" s="6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5.5" x14ac:dyDescent="0.35">
      <c r="A550" s="1"/>
      <c r="B550" s="6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5.5" x14ac:dyDescent="0.35">
      <c r="A551" s="1"/>
      <c r="B551" s="6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5.5" x14ac:dyDescent="0.35">
      <c r="A552" s="1"/>
      <c r="B552" s="6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5.5" x14ac:dyDescent="0.35">
      <c r="A553" s="1"/>
      <c r="B553" s="6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5.5" x14ac:dyDescent="0.35">
      <c r="A554" s="1"/>
      <c r="B554" s="6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5.5" x14ac:dyDescent="0.35">
      <c r="A555" s="1"/>
      <c r="B555" s="6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5.5" x14ac:dyDescent="0.35">
      <c r="A556" s="1"/>
      <c r="B556" s="6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5.5" x14ac:dyDescent="0.35">
      <c r="A557" s="1"/>
      <c r="B557" s="6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5.5" x14ac:dyDescent="0.35">
      <c r="A558" s="1"/>
      <c r="B558" s="6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5.5" x14ac:dyDescent="0.35">
      <c r="A559" s="1"/>
      <c r="B559" s="6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5.5" x14ac:dyDescent="0.35">
      <c r="A560" s="1"/>
      <c r="B560" s="6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5.5" x14ac:dyDescent="0.35">
      <c r="A561" s="1"/>
      <c r="B561" s="6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5.5" x14ac:dyDescent="0.35">
      <c r="A562" s="1"/>
      <c r="B562" s="6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5.5" x14ac:dyDescent="0.35">
      <c r="A563" s="1"/>
      <c r="B563" s="6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5.5" x14ac:dyDescent="0.35">
      <c r="A564" s="1"/>
      <c r="B564" s="6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5.5" x14ac:dyDescent="0.35">
      <c r="A565" s="1"/>
      <c r="B565" s="6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5.5" x14ac:dyDescent="0.35">
      <c r="A566" s="1"/>
      <c r="B566" s="6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5.5" x14ac:dyDescent="0.35">
      <c r="A567" s="1"/>
      <c r="B567" s="6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5.5" x14ac:dyDescent="0.35">
      <c r="A568" s="1"/>
      <c r="B568" s="6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5.5" x14ac:dyDescent="0.35">
      <c r="A569" s="1"/>
      <c r="B569" s="6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5.5" x14ac:dyDescent="0.35">
      <c r="A570" s="1"/>
      <c r="B570" s="6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5.5" x14ac:dyDescent="0.35">
      <c r="A571" s="1"/>
      <c r="B571" s="6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5.5" x14ac:dyDescent="0.35">
      <c r="A572" s="1"/>
      <c r="B572" s="6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5.5" x14ac:dyDescent="0.35">
      <c r="A573" s="1"/>
      <c r="B573" s="6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5.5" x14ac:dyDescent="0.35">
      <c r="A574" s="1"/>
      <c r="B574" s="6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5.5" x14ac:dyDescent="0.35">
      <c r="A575" s="1"/>
      <c r="B575" s="6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5.5" x14ac:dyDescent="0.35">
      <c r="A576" s="1"/>
      <c r="B576" s="6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5.5" x14ac:dyDescent="0.35">
      <c r="A577" s="1"/>
      <c r="B577" s="6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5.5" x14ac:dyDescent="0.35">
      <c r="A578" s="1"/>
      <c r="B578" s="6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5.5" x14ac:dyDescent="0.35">
      <c r="A579" s="1"/>
      <c r="B579" s="6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5.5" x14ac:dyDescent="0.35">
      <c r="A580" s="1"/>
      <c r="B580" s="6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5.5" x14ac:dyDescent="0.35">
      <c r="A581" s="1"/>
      <c r="B581" s="6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5.5" x14ac:dyDescent="0.35">
      <c r="A582" s="1"/>
      <c r="B582" s="6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5.5" x14ac:dyDescent="0.35">
      <c r="A583" s="1"/>
      <c r="B583" s="6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5.5" x14ac:dyDescent="0.35">
      <c r="A584" s="1"/>
      <c r="B584" s="6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5.5" x14ac:dyDescent="0.35">
      <c r="A585" s="1"/>
      <c r="B585" s="6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5.5" x14ac:dyDescent="0.35">
      <c r="A586" s="1"/>
      <c r="B586" s="6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5.5" x14ac:dyDescent="0.35">
      <c r="A587" s="1"/>
      <c r="B587" s="6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5.5" x14ac:dyDescent="0.35">
      <c r="A588" s="1"/>
      <c r="B588" s="6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5.5" x14ac:dyDescent="0.35">
      <c r="A589" s="1"/>
      <c r="B589" s="6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5.5" x14ac:dyDescent="0.35">
      <c r="A590" s="1"/>
      <c r="B590" s="6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5.5" x14ac:dyDescent="0.35">
      <c r="A591" s="1"/>
      <c r="B591" s="6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5.5" x14ac:dyDescent="0.35">
      <c r="A592" s="1"/>
      <c r="B592" s="6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5.5" x14ac:dyDescent="0.35">
      <c r="A593" s="1"/>
      <c r="B593" s="6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5.5" x14ac:dyDescent="0.35">
      <c r="A594" s="1"/>
      <c r="B594" s="6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5.5" x14ac:dyDescent="0.35">
      <c r="A595" s="1"/>
      <c r="B595" s="6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5.5" x14ac:dyDescent="0.35">
      <c r="A596" s="1"/>
      <c r="B596" s="6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5.5" x14ac:dyDescent="0.35">
      <c r="A597" s="1"/>
      <c r="B597" s="6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5.5" x14ac:dyDescent="0.35">
      <c r="A598" s="1"/>
      <c r="B598" s="6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5.5" x14ac:dyDescent="0.35">
      <c r="A599" s="1"/>
      <c r="B599" s="6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5.5" x14ac:dyDescent="0.35">
      <c r="A600" s="1"/>
      <c r="B600" s="6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5.5" x14ac:dyDescent="0.35">
      <c r="A601" s="1"/>
      <c r="B601" s="6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5.5" x14ac:dyDescent="0.35">
      <c r="A602" s="1"/>
      <c r="B602" s="6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5.5" x14ac:dyDescent="0.35">
      <c r="A603" s="1"/>
      <c r="B603" s="6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5.5" x14ac:dyDescent="0.35">
      <c r="A604" s="1"/>
      <c r="B604" s="6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5.5" x14ac:dyDescent="0.35">
      <c r="A605" s="1"/>
      <c r="B605" s="6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5.5" x14ac:dyDescent="0.35">
      <c r="A606" s="1"/>
      <c r="B606" s="6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5.5" x14ac:dyDescent="0.35">
      <c r="A607" s="1"/>
      <c r="B607" s="6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5.5" x14ac:dyDescent="0.35">
      <c r="A608" s="1"/>
      <c r="B608" s="6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5.5" x14ac:dyDescent="0.35">
      <c r="A609" s="1"/>
      <c r="B609" s="6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5.5" x14ac:dyDescent="0.35">
      <c r="A610" s="1"/>
      <c r="B610" s="6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5.5" x14ac:dyDescent="0.35">
      <c r="A611" s="1"/>
      <c r="B611" s="6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5.5" x14ac:dyDescent="0.35">
      <c r="A612" s="1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5.5" x14ac:dyDescent="0.35">
      <c r="A613" s="1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5.5" x14ac:dyDescent="0.35">
      <c r="A614" s="1"/>
      <c r="B614" s="6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5.5" x14ac:dyDescent="0.35">
      <c r="A615" s="1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5.5" x14ac:dyDescent="0.35">
      <c r="A616" s="1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5.5" x14ac:dyDescent="0.35">
      <c r="A617" s="1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5.5" x14ac:dyDescent="0.35">
      <c r="A618" s="1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5.5" x14ac:dyDescent="0.35">
      <c r="A619" s="1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5.5" x14ac:dyDescent="0.35">
      <c r="A620" s="1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5.5" x14ac:dyDescent="0.35">
      <c r="A621" s="1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5.5" x14ac:dyDescent="0.35">
      <c r="A622" s="1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5.5" x14ac:dyDescent="0.35">
      <c r="A623" s="1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5.5" x14ac:dyDescent="0.35">
      <c r="A624" s="1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5.5" x14ac:dyDescent="0.35">
      <c r="A625" s="1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5.5" x14ac:dyDescent="0.35">
      <c r="A626" s="1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5.5" x14ac:dyDescent="0.35">
      <c r="A627" s="1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5.5" x14ac:dyDescent="0.35">
      <c r="A628" s="1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5.5" x14ac:dyDescent="0.35">
      <c r="A629" s="1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5.5" x14ac:dyDescent="0.35">
      <c r="A630" s="1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5.5" x14ac:dyDescent="0.35">
      <c r="A631" s="1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5.5" x14ac:dyDescent="0.35">
      <c r="A632" s="1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5.5" x14ac:dyDescent="0.35">
      <c r="A633" s="1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5.5" x14ac:dyDescent="0.35">
      <c r="A634" s="1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5.5" x14ac:dyDescent="0.35">
      <c r="A635" s="1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5.5" x14ac:dyDescent="0.35">
      <c r="A636" s="1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5.5" x14ac:dyDescent="0.35">
      <c r="A637" s="1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5.5" x14ac:dyDescent="0.35">
      <c r="A638" s="1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5.5" x14ac:dyDescent="0.35">
      <c r="A639" s="1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5.5" x14ac:dyDescent="0.35">
      <c r="A640" s="1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5.5" x14ac:dyDescent="0.35">
      <c r="A641" s="1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5.5" x14ac:dyDescent="0.35">
      <c r="A642" s="1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5.5" x14ac:dyDescent="0.35">
      <c r="A643" s="1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5.5" x14ac:dyDescent="0.35">
      <c r="A644" s="1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5.5" x14ac:dyDescent="0.35">
      <c r="A645" s="1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5.5" x14ac:dyDescent="0.35">
      <c r="A646" s="1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5.5" x14ac:dyDescent="0.35">
      <c r="A647" s="1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5.5" x14ac:dyDescent="0.35">
      <c r="A648" s="1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5.5" x14ac:dyDescent="0.35">
      <c r="A649" s="1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5.5" x14ac:dyDescent="0.35">
      <c r="A650" s="1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5.5" x14ac:dyDescent="0.35">
      <c r="A651" s="1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5.5" x14ac:dyDescent="0.35">
      <c r="A652" s="1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5.5" x14ac:dyDescent="0.35">
      <c r="A653" s="1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5.5" x14ac:dyDescent="0.35">
      <c r="A654" s="1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5.5" x14ac:dyDescent="0.35">
      <c r="A655" s="1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5.5" x14ac:dyDescent="0.35">
      <c r="A656" s="1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5.5" x14ac:dyDescent="0.35">
      <c r="A657" s="1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5.5" x14ac:dyDescent="0.35">
      <c r="A658" s="1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5.5" x14ac:dyDescent="0.35">
      <c r="A659" s="1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5.5" x14ac:dyDescent="0.35">
      <c r="A660" s="1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5.5" x14ac:dyDescent="0.35">
      <c r="A661" s="1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5.5" x14ac:dyDescent="0.35">
      <c r="A662" s="1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5.5" x14ac:dyDescent="0.35">
      <c r="A663" s="1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5.5" x14ac:dyDescent="0.35">
      <c r="A664" s="1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5.5" x14ac:dyDescent="0.35">
      <c r="A665" s="1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5.5" x14ac:dyDescent="0.35">
      <c r="A666" s="1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5.5" x14ac:dyDescent="0.35">
      <c r="A667" s="1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5.5" x14ac:dyDescent="0.35">
      <c r="A668" s="1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5.5" x14ac:dyDescent="0.35">
      <c r="A669" s="1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5.5" x14ac:dyDescent="0.35">
      <c r="A670" s="1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5.5" x14ac:dyDescent="0.35">
      <c r="A671" s="1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5.5" x14ac:dyDescent="0.35">
      <c r="A672" s="1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5.5" x14ac:dyDescent="0.35">
      <c r="A673" s="1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5.5" x14ac:dyDescent="0.35">
      <c r="A674" s="1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5.5" x14ac:dyDescent="0.35">
      <c r="A675" s="1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5.5" x14ac:dyDescent="0.35">
      <c r="A676" s="1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5.5" x14ac:dyDescent="0.35">
      <c r="A677" s="1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5.5" x14ac:dyDescent="0.35">
      <c r="A678" s="1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5.5" x14ac:dyDescent="0.35">
      <c r="A679" s="1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5.5" x14ac:dyDescent="0.35">
      <c r="A680" s="1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5.5" x14ac:dyDescent="0.35">
      <c r="A681" s="1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5.5" x14ac:dyDescent="0.35">
      <c r="A682" s="1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5.5" x14ac:dyDescent="0.35">
      <c r="A683" s="1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5.5" x14ac:dyDescent="0.35">
      <c r="A684" s="1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5.5" x14ac:dyDescent="0.35">
      <c r="A685" s="1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5.5" x14ac:dyDescent="0.35">
      <c r="A686" s="1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5.5" x14ac:dyDescent="0.35">
      <c r="A687" s="1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5.5" x14ac:dyDescent="0.35">
      <c r="A688" s="1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5.5" x14ac:dyDescent="0.35">
      <c r="A689" s="1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5.5" x14ac:dyDescent="0.35">
      <c r="A690" s="1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5.5" x14ac:dyDescent="0.35">
      <c r="A691" s="1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5.5" x14ac:dyDescent="0.35">
      <c r="A692" s="1"/>
      <c r="B692" s="6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5.5" x14ac:dyDescent="0.35">
      <c r="A693" s="1"/>
      <c r="B693" s="6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5.5" x14ac:dyDescent="0.35">
      <c r="A694" s="1"/>
      <c r="B694" s="6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5.5" x14ac:dyDescent="0.35">
      <c r="A695" s="1"/>
      <c r="B695" s="6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5.5" x14ac:dyDescent="0.35">
      <c r="A696" s="1"/>
      <c r="B696" s="6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5.5" x14ac:dyDescent="0.35">
      <c r="A697" s="1"/>
      <c r="B697" s="6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5.5" x14ac:dyDescent="0.35">
      <c r="A698" s="1"/>
      <c r="B698" s="6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5.5" x14ac:dyDescent="0.35">
      <c r="A699" s="1"/>
      <c r="B699" s="6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5.5" x14ac:dyDescent="0.35">
      <c r="A700" s="1"/>
      <c r="B700" s="6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5.5" x14ac:dyDescent="0.35">
      <c r="A701" s="1"/>
      <c r="B701" s="6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5.5" x14ac:dyDescent="0.35">
      <c r="A702" s="1"/>
      <c r="B702" s="6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5.5" x14ac:dyDescent="0.35">
      <c r="A703" s="1"/>
      <c r="B703" s="6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5.5" x14ac:dyDescent="0.35">
      <c r="A704" s="1"/>
      <c r="B704" s="6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5.5" x14ac:dyDescent="0.35">
      <c r="A705" s="1"/>
      <c r="B705" s="6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5.5" x14ac:dyDescent="0.35">
      <c r="A706" s="1"/>
      <c r="B706" s="6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5.5" x14ac:dyDescent="0.35">
      <c r="A707" s="1"/>
      <c r="B707" s="6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5.5" x14ac:dyDescent="0.35">
      <c r="A708" s="1"/>
      <c r="B708" s="6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5.5" x14ac:dyDescent="0.35">
      <c r="A709" s="1"/>
      <c r="B709" s="6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5.5" x14ac:dyDescent="0.35">
      <c r="A710" s="1"/>
      <c r="B710" s="6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5.5" x14ac:dyDescent="0.35">
      <c r="A711" s="1"/>
      <c r="B711" s="6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5.5" x14ac:dyDescent="0.35">
      <c r="A712" s="1"/>
      <c r="B712" s="6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5.5" x14ac:dyDescent="0.35">
      <c r="A713" s="1"/>
      <c r="B713" s="6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5.5" x14ac:dyDescent="0.35">
      <c r="A714" s="1"/>
      <c r="B714" s="6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5.5" x14ac:dyDescent="0.35">
      <c r="A715" s="1"/>
      <c r="B715" s="6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5.5" x14ac:dyDescent="0.35">
      <c r="A716" s="1"/>
      <c r="B716" s="6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5.5" x14ac:dyDescent="0.35">
      <c r="A717" s="1"/>
      <c r="B717" s="6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5.5" x14ac:dyDescent="0.35">
      <c r="A718" s="1"/>
      <c r="B718" s="6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5.5" x14ac:dyDescent="0.35">
      <c r="A719" s="1"/>
      <c r="B719" s="6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5.5" x14ac:dyDescent="0.35">
      <c r="A720" s="1"/>
      <c r="B720" s="6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5.5" x14ac:dyDescent="0.35">
      <c r="A721" s="1"/>
      <c r="B721" s="6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5.5" x14ac:dyDescent="0.35">
      <c r="A722" s="1"/>
      <c r="B722" s="6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5.5" x14ac:dyDescent="0.35">
      <c r="A723" s="1"/>
      <c r="B723" s="6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5.5" x14ac:dyDescent="0.35">
      <c r="A724" s="1"/>
      <c r="B724" s="6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5.5" x14ac:dyDescent="0.35">
      <c r="A725" s="1"/>
      <c r="B725" s="6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5.5" x14ac:dyDescent="0.35">
      <c r="A726" s="1"/>
      <c r="B726" s="6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5.5" x14ac:dyDescent="0.35">
      <c r="A727" s="1"/>
      <c r="B727" s="6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5.5" x14ac:dyDescent="0.35">
      <c r="A728" s="1"/>
      <c r="B728" s="6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5.5" x14ac:dyDescent="0.35">
      <c r="A729" s="1"/>
      <c r="B729" s="6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5.5" x14ac:dyDescent="0.35">
      <c r="A730" s="1"/>
      <c r="B730" s="6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5.5" x14ac:dyDescent="0.35">
      <c r="A731" s="1"/>
      <c r="B731" s="6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5.5" x14ac:dyDescent="0.35">
      <c r="A732" s="1"/>
      <c r="B732" s="6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5.5" x14ac:dyDescent="0.35">
      <c r="A733" s="1"/>
      <c r="B733" s="6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5.5" x14ac:dyDescent="0.35">
      <c r="A734" s="1"/>
      <c r="B734" s="6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5.5" x14ac:dyDescent="0.35">
      <c r="A735" s="1"/>
      <c r="B735" s="6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5.5" x14ac:dyDescent="0.35">
      <c r="A736" s="1"/>
      <c r="B736" s="6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5.5" x14ac:dyDescent="0.35">
      <c r="A737" s="1"/>
      <c r="B737" s="6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5.5" x14ac:dyDescent="0.35">
      <c r="A738" s="1"/>
      <c r="B738" s="6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5.5" x14ac:dyDescent="0.35">
      <c r="A739" s="1"/>
      <c r="B739" s="6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5.5" x14ac:dyDescent="0.35">
      <c r="A740" s="1"/>
      <c r="B740" s="6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5.5" x14ac:dyDescent="0.35">
      <c r="A741" s="1"/>
      <c r="B741" s="6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5.5" x14ac:dyDescent="0.35">
      <c r="A742" s="1"/>
      <c r="B742" s="6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5.5" x14ac:dyDescent="0.35">
      <c r="A743" s="1"/>
      <c r="B743" s="6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5.5" x14ac:dyDescent="0.35">
      <c r="A744" s="1"/>
      <c r="B744" s="6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5.5" x14ac:dyDescent="0.35">
      <c r="A745" s="1"/>
      <c r="B745" s="6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5.5" x14ac:dyDescent="0.35">
      <c r="A746" s="1"/>
      <c r="B746" s="6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5.5" x14ac:dyDescent="0.35">
      <c r="A747" s="1"/>
      <c r="B747" s="6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5.5" x14ac:dyDescent="0.35">
      <c r="A748" s="1"/>
      <c r="B748" s="6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5.5" x14ac:dyDescent="0.35">
      <c r="A749" s="1"/>
      <c r="B749" s="6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5.5" x14ac:dyDescent="0.35">
      <c r="A750" s="1"/>
      <c r="B750" s="6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5.5" x14ac:dyDescent="0.35">
      <c r="A751" s="1"/>
      <c r="B751" s="6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5.5" x14ac:dyDescent="0.35">
      <c r="A752" s="1"/>
      <c r="B752" s="6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5.5" x14ac:dyDescent="0.35">
      <c r="A753" s="1"/>
      <c r="B753" s="6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5.5" x14ac:dyDescent="0.35">
      <c r="A754" s="1"/>
      <c r="B754" s="6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5.5" x14ac:dyDescent="0.35">
      <c r="A755" s="1"/>
      <c r="B755" s="6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5.5" x14ac:dyDescent="0.35">
      <c r="A756" s="1"/>
      <c r="B756" s="6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5.5" x14ac:dyDescent="0.35">
      <c r="A757" s="1"/>
      <c r="B757" s="6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5.5" x14ac:dyDescent="0.35">
      <c r="A758" s="1"/>
      <c r="B758" s="6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5.5" x14ac:dyDescent="0.35">
      <c r="A759" s="1"/>
      <c r="B759" s="6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5.5" x14ac:dyDescent="0.35">
      <c r="A760" s="1"/>
      <c r="B760" s="6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5.5" x14ac:dyDescent="0.35">
      <c r="A761" s="1"/>
      <c r="B761" s="6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5.5" x14ac:dyDescent="0.35">
      <c r="A762" s="1"/>
      <c r="B762" s="6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5.5" x14ac:dyDescent="0.35">
      <c r="A763" s="1"/>
      <c r="B763" s="6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5.5" x14ac:dyDescent="0.35">
      <c r="A764" s="1"/>
      <c r="B764" s="6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5.5" x14ac:dyDescent="0.35">
      <c r="A765" s="1"/>
      <c r="B765" s="6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5.5" x14ac:dyDescent="0.35">
      <c r="A766" s="1"/>
      <c r="B766" s="6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5.5" x14ac:dyDescent="0.35">
      <c r="A767" s="1"/>
      <c r="B767" s="6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5.5" x14ac:dyDescent="0.35">
      <c r="A768" s="1"/>
      <c r="B768" s="6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5.5" x14ac:dyDescent="0.35">
      <c r="A769" s="1"/>
      <c r="B769" s="6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5.5" x14ac:dyDescent="0.35">
      <c r="A770" s="1"/>
      <c r="B770" s="6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5.5" x14ac:dyDescent="0.35">
      <c r="A771" s="1"/>
      <c r="B771" s="6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5.5" x14ac:dyDescent="0.35">
      <c r="A772" s="1"/>
      <c r="B772" s="6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5.5" x14ac:dyDescent="0.35">
      <c r="A773" s="1"/>
      <c r="B773" s="6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5.5" x14ac:dyDescent="0.35">
      <c r="A774" s="1"/>
      <c r="B774" s="6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5.5" x14ac:dyDescent="0.35">
      <c r="A775" s="1"/>
      <c r="B775" s="6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5.5" x14ac:dyDescent="0.35">
      <c r="A776" s="1"/>
      <c r="B776" s="6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5.5" x14ac:dyDescent="0.35">
      <c r="A777" s="1"/>
      <c r="B777" s="6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5.5" x14ac:dyDescent="0.35">
      <c r="A778" s="1"/>
      <c r="B778" s="6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5.5" x14ac:dyDescent="0.35">
      <c r="A779" s="1"/>
      <c r="B779" s="6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5.5" x14ac:dyDescent="0.35">
      <c r="A780" s="1"/>
      <c r="B780" s="6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5.5" x14ac:dyDescent="0.35">
      <c r="A781" s="1"/>
      <c r="B781" s="6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5.5" x14ac:dyDescent="0.35">
      <c r="A782" s="1"/>
      <c r="B782" s="6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5.5" x14ac:dyDescent="0.35">
      <c r="A783" s="1"/>
      <c r="B783" s="6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5.5" x14ac:dyDescent="0.35">
      <c r="A784" s="1"/>
      <c r="B784" s="6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5.5" x14ac:dyDescent="0.35">
      <c r="A785" s="1"/>
      <c r="B785" s="6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5.5" x14ac:dyDescent="0.35">
      <c r="A786" s="1"/>
      <c r="B786" s="6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5.5" x14ac:dyDescent="0.35">
      <c r="A787" s="1"/>
      <c r="B787" s="6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5.5" x14ac:dyDescent="0.35">
      <c r="A788" s="1"/>
      <c r="B788" s="6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5.5" x14ac:dyDescent="0.35">
      <c r="A789" s="1"/>
      <c r="B789" s="6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5.5" x14ac:dyDescent="0.35">
      <c r="A790" s="1"/>
      <c r="B790" s="6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5.5" x14ac:dyDescent="0.35">
      <c r="A791" s="1"/>
      <c r="B791" s="6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5.5" x14ac:dyDescent="0.35">
      <c r="A792" s="1"/>
      <c r="B792" s="6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5.5" x14ac:dyDescent="0.35">
      <c r="A793" s="1"/>
      <c r="B793" s="6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5.5" x14ac:dyDescent="0.35">
      <c r="A794" s="1"/>
      <c r="B794" s="6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5.5" x14ac:dyDescent="0.35">
      <c r="A795" s="1"/>
      <c r="B795" s="6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5.5" x14ac:dyDescent="0.35">
      <c r="A796" s="1"/>
      <c r="B796" s="6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5.5" x14ac:dyDescent="0.35">
      <c r="A797" s="1"/>
      <c r="B797" s="6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5.5" x14ac:dyDescent="0.35">
      <c r="A798" s="1"/>
      <c r="B798" s="6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5.5" x14ac:dyDescent="0.35">
      <c r="A799" s="1"/>
      <c r="B799" s="6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5.5" x14ac:dyDescent="0.35">
      <c r="A800" s="1"/>
      <c r="B800" s="6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5.5" x14ac:dyDescent="0.35">
      <c r="A801" s="1"/>
      <c r="B801" s="6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5.5" x14ac:dyDescent="0.35">
      <c r="A802" s="1"/>
      <c r="B802" s="6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5.5" x14ac:dyDescent="0.35">
      <c r="A803" s="1"/>
      <c r="B803" s="6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5.5" x14ac:dyDescent="0.35">
      <c r="A804" s="1"/>
      <c r="B804" s="6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5.5" x14ac:dyDescent="0.35">
      <c r="A805" s="1"/>
      <c r="B805" s="6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5.5" x14ac:dyDescent="0.35">
      <c r="A806" s="1"/>
      <c r="B806" s="6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5.5" x14ac:dyDescent="0.35">
      <c r="A807" s="1"/>
      <c r="B807" s="6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5.5" x14ac:dyDescent="0.35">
      <c r="A808" s="1"/>
      <c r="B808" s="6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5.5" x14ac:dyDescent="0.35">
      <c r="A809" s="1"/>
      <c r="B809" s="6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5.5" x14ac:dyDescent="0.35">
      <c r="A810" s="1"/>
      <c r="B810" s="6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5.5" x14ac:dyDescent="0.35">
      <c r="A811" s="1"/>
      <c r="B811" s="6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5.5" x14ac:dyDescent="0.35">
      <c r="A812" s="1"/>
      <c r="B812" s="6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5.5" x14ac:dyDescent="0.35">
      <c r="A813" s="1"/>
      <c r="B813" s="6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5.5" x14ac:dyDescent="0.35">
      <c r="A814" s="1"/>
      <c r="B814" s="6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5.5" x14ac:dyDescent="0.35">
      <c r="A815" s="1"/>
      <c r="B815" s="6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5.5" x14ac:dyDescent="0.35">
      <c r="A816" s="1"/>
      <c r="B816" s="6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5.5" x14ac:dyDescent="0.35">
      <c r="A817" s="1"/>
      <c r="B817" s="6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5.5" x14ac:dyDescent="0.35">
      <c r="A818" s="1"/>
      <c r="B818" s="6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5.5" x14ac:dyDescent="0.35">
      <c r="A819" s="1"/>
      <c r="B819" s="6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5.5" x14ac:dyDescent="0.35">
      <c r="A820" s="1"/>
      <c r="B820" s="6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5.5" x14ac:dyDescent="0.35">
      <c r="A821" s="1"/>
      <c r="B821" s="6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5.5" x14ac:dyDescent="0.35">
      <c r="A822" s="1"/>
      <c r="B822" s="6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5.5" x14ac:dyDescent="0.35">
      <c r="A823" s="1"/>
      <c r="B823" s="6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5.5" x14ac:dyDescent="0.35">
      <c r="A824" s="1"/>
      <c r="B824" s="6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5.5" x14ac:dyDescent="0.35">
      <c r="A825" s="1"/>
      <c r="B825" s="6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5.5" x14ac:dyDescent="0.35">
      <c r="A826" s="1"/>
      <c r="B826" s="6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5.5" x14ac:dyDescent="0.35">
      <c r="A827" s="1"/>
      <c r="B827" s="6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5.5" x14ac:dyDescent="0.35">
      <c r="A828" s="1"/>
      <c r="B828" s="6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5.5" x14ac:dyDescent="0.35">
      <c r="A829" s="1"/>
      <c r="B829" s="6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5.5" x14ac:dyDescent="0.35">
      <c r="A830" s="1"/>
      <c r="B830" s="6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5.5" x14ac:dyDescent="0.35">
      <c r="A831" s="1"/>
      <c r="B831" s="6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5.5" x14ac:dyDescent="0.35">
      <c r="A832" s="1"/>
      <c r="B832" s="6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5.5" x14ac:dyDescent="0.35">
      <c r="A833" s="1"/>
      <c r="B833" s="6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5.5" x14ac:dyDescent="0.35">
      <c r="A834" s="1"/>
      <c r="B834" s="6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5.5" x14ac:dyDescent="0.35">
      <c r="A835" s="1"/>
      <c r="B835" s="6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5.5" x14ac:dyDescent="0.35">
      <c r="A836" s="1"/>
      <c r="B836" s="6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5.5" x14ac:dyDescent="0.35">
      <c r="A837" s="1"/>
      <c r="B837" s="6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5.5" x14ac:dyDescent="0.35">
      <c r="A838" s="1"/>
      <c r="B838" s="6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5.5" x14ac:dyDescent="0.35">
      <c r="A839" s="1"/>
      <c r="B839" s="6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5.5" x14ac:dyDescent="0.35">
      <c r="A840" s="1"/>
      <c r="B840" s="6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5.5" x14ac:dyDescent="0.35">
      <c r="A841" s="1"/>
      <c r="B841" s="6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5.5" x14ac:dyDescent="0.35">
      <c r="A842" s="1"/>
      <c r="B842" s="6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5.5" x14ac:dyDescent="0.35">
      <c r="A843" s="1"/>
      <c r="B843" s="6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5.5" x14ac:dyDescent="0.35">
      <c r="A844" s="1"/>
      <c r="B844" s="6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5.5" x14ac:dyDescent="0.35">
      <c r="A845" s="1"/>
      <c r="B845" s="6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5.5" x14ac:dyDescent="0.35">
      <c r="A846" s="1"/>
      <c r="B846" s="6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5.5" x14ac:dyDescent="0.35">
      <c r="A847" s="1"/>
      <c r="B847" s="6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5.5" x14ac:dyDescent="0.35">
      <c r="A848" s="1"/>
      <c r="B848" s="6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5.5" x14ac:dyDescent="0.35">
      <c r="A849" s="1"/>
      <c r="B849" s="6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5.5" x14ac:dyDescent="0.35">
      <c r="A850" s="1"/>
      <c r="B850" s="6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5.5" x14ac:dyDescent="0.35">
      <c r="A851" s="1"/>
      <c r="B851" s="6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5.5" x14ac:dyDescent="0.35">
      <c r="A852" s="1"/>
      <c r="B852" s="6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5.5" x14ac:dyDescent="0.35">
      <c r="A853" s="1"/>
      <c r="B853" s="6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5.5" x14ac:dyDescent="0.35">
      <c r="A854" s="1"/>
      <c r="B854" s="6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5.5" x14ac:dyDescent="0.35">
      <c r="A855" s="1"/>
      <c r="B855" s="6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5.5" x14ac:dyDescent="0.35">
      <c r="A856" s="1"/>
      <c r="B856" s="6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5.5" x14ac:dyDescent="0.35">
      <c r="A857" s="1"/>
      <c r="B857" s="6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5.5" x14ac:dyDescent="0.35">
      <c r="A858" s="1"/>
      <c r="B858" s="6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5.5" x14ac:dyDescent="0.35">
      <c r="A859" s="1"/>
      <c r="B859" s="6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5.5" x14ac:dyDescent="0.35">
      <c r="A860" s="1"/>
      <c r="B860" s="6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5.5" x14ac:dyDescent="0.35">
      <c r="A861" s="1"/>
      <c r="B861" s="6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5.5" x14ac:dyDescent="0.35">
      <c r="A862" s="1"/>
      <c r="B862" s="6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5.5" x14ac:dyDescent="0.35">
      <c r="A863" s="1"/>
      <c r="B863" s="6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5.5" x14ac:dyDescent="0.35">
      <c r="A864" s="1"/>
      <c r="B864" s="6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5.5" x14ac:dyDescent="0.35">
      <c r="A865" s="1"/>
      <c r="B865" s="6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5.5" x14ac:dyDescent="0.35">
      <c r="A866" s="1"/>
      <c r="B866" s="6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5.5" x14ac:dyDescent="0.35">
      <c r="A867" s="1"/>
      <c r="B867" s="6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5.5" x14ac:dyDescent="0.35">
      <c r="A868" s="1"/>
      <c r="B868" s="6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5.5" x14ac:dyDescent="0.35">
      <c r="A869" s="1"/>
      <c r="B869" s="6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5.5" x14ac:dyDescent="0.35">
      <c r="A870" s="1"/>
      <c r="B870" s="6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5.5" x14ac:dyDescent="0.35">
      <c r="A871" s="1"/>
      <c r="B871" s="6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5.5" x14ac:dyDescent="0.35">
      <c r="A872" s="1"/>
      <c r="B872" s="6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5.5" x14ac:dyDescent="0.35">
      <c r="A873" s="1"/>
      <c r="B873" s="6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5.5" x14ac:dyDescent="0.35">
      <c r="A874" s="1"/>
      <c r="B874" s="6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5.5" x14ac:dyDescent="0.35">
      <c r="A875" s="1"/>
      <c r="B875" s="6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5.5" x14ac:dyDescent="0.35">
      <c r="A876" s="1"/>
      <c r="B876" s="6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5.5" x14ac:dyDescent="0.35">
      <c r="A877" s="1"/>
      <c r="B877" s="6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5.5" x14ac:dyDescent="0.35">
      <c r="A878" s="1"/>
      <c r="B878" s="6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5.5" x14ac:dyDescent="0.35">
      <c r="A879" s="1"/>
      <c r="B879" s="6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5.5" x14ac:dyDescent="0.35">
      <c r="A880" s="1"/>
      <c r="B880" s="6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5.5" x14ac:dyDescent="0.35">
      <c r="A881" s="1"/>
      <c r="B881" s="6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5.5" x14ac:dyDescent="0.35">
      <c r="A882" s="1"/>
      <c r="B882" s="6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5.5" x14ac:dyDescent="0.35">
      <c r="A883" s="1"/>
      <c r="B883" s="6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5.5" x14ac:dyDescent="0.35">
      <c r="A884" s="1"/>
      <c r="B884" s="6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5.5" x14ac:dyDescent="0.35">
      <c r="A885" s="1"/>
      <c r="B885" s="6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5.5" x14ac:dyDescent="0.35">
      <c r="A886" s="1"/>
      <c r="B886" s="6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5.5" x14ac:dyDescent="0.35">
      <c r="A887" s="1"/>
      <c r="B887" s="6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5.5" x14ac:dyDescent="0.35">
      <c r="A888" s="1"/>
      <c r="B888" s="6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5.5" x14ac:dyDescent="0.35">
      <c r="A889" s="1"/>
      <c r="B889" s="6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5.5" x14ac:dyDescent="0.35">
      <c r="A890" s="1"/>
      <c r="B890" s="6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5.5" x14ac:dyDescent="0.35">
      <c r="A891" s="1"/>
      <c r="B891" s="6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5.5" x14ac:dyDescent="0.35">
      <c r="A892" s="1"/>
      <c r="B892" s="6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5.5" x14ac:dyDescent="0.35">
      <c r="A893" s="1"/>
      <c r="B893" s="6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5.5" x14ac:dyDescent="0.35">
      <c r="A894" s="1"/>
      <c r="B894" s="6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5.5" x14ac:dyDescent="0.35">
      <c r="A895" s="1"/>
      <c r="B895" s="6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5.5" x14ac:dyDescent="0.35">
      <c r="A896" s="1"/>
      <c r="B896" s="6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5.5" x14ac:dyDescent="0.35">
      <c r="A897" s="1"/>
      <c r="B897" s="6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5.5" x14ac:dyDescent="0.35">
      <c r="A898" s="1"/>
      <c r="B898" s="6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5.5" x14ac:dyDescent="0.35">
      <c r="A899" s="1"/>
      <c r="B899" s="6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5.5" x14ac:dyDescent="0.35">
      <c r="A900" s="1"/>
      <c r="B900" s="6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5.5" x14ac:dyDescent="0.35">
      <c r="A901" s="1"/>
      <c r="B901" s="6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5.5" x14ac:dyDescent="0.35">
      <c r="A902" s="1"/>
      <c r="B902" s="6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5.5" x14ac:dyDescent="0.35">
      <c r="A903" s="1"/>
      <c r="B903" s="6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5.5" x14ac:dyDescent="0.35">
      <c r="A904" s="1"/>
      <c r="B904" s="6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5.5" x14ac:dyDescent="0.35">
      <c r="A905" s="1"/>
      <c r="B905" s="6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5.5" x14ac:dyDescent="0.35">
      <c r="A906" s="1"/>
      <c r="B906" s="6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5.5" x14ac:dyDescent="0.35">
      <c r="A907" s="1"/>
      <c r="B907" s="6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5.5" x14ac:dyDescent="0.35">
      <c r="A908" s="1"/>
      <c r="B908" s="6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5.5" x14ac:dyDescent="0.35">
      <c r="A909" s="1"/>
      <c r="B909" s="6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5.5" x14ac:dyDescent="0.35">
      <c r="A910" s="1"/>
      <c r="B910" s="6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5.5" x14ac:dyDescent="0.35">
      <c r="A911" s="1"/>
      <c r="B911" s="6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5.5" x14ac:dyDescent="0.35">
      <c r="A912" s="1"/>
      <c r="B912" s="6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5.5" x14ac:dyDescent="0.35">
      <c r="A913" s="1"/>
      <c r="B913" s="6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5.5" x14ac:dyDescent="0.35">
      <c r="A914" s="1"/>
      <c r="B914" s="6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5.5" x14ac:dyDescent="0.35">
      <c r="A915" s="1"/>
      <c r="B915" s="6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5.5" x14ac:dyDescent="0.35">
      <c r="A916" s="1"/>
      <c r="B916" s="6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5.5" x14ac:dyDescent="0.35">
      <c r="A917" s="1"/>
      <c r="B917" s="6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5.5" x14ac:dyDescent="0.35">
      <c r="A918" s="1"/>
      <c r="B918" s="6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5.5" x14ac:dyDescent="0.35">
      <c r="A919" s="1"/>
      <c r="B919" s="6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5.5" x14ac:dyDescent="0.35">
      <c r="A920" s="1"/>
      <c r="B920" s="6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5.5" x14ac:dyDescent="0.35">
      <c r="A921" s="1"/>
      <c r="B921" s="6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5.5" x14ac:dyDescent="0.35">
      <c r="A922" s="1"/>
      <c r="B922" s="6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5.5" x14ac:dyDescent="0.35">
      <c r="A923" s="1"/>
      <c r="B923" s="6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5.5" x14ac:dyDescent="0.35">
      <c r="A924" s="1"/>
      <c r="B924" s="6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5.5" x14ac:dyDescent="0.35">
      <c r="A925" s="1"/>
      <c r="B925" s="6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5.5" x14ac:dyDescent="0.35">
      <c r="A926" s="1"/>
      <c r="B926" s="6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5.5" x14ac:dyDescent="0.35">
      <c r="A927" s="1"/>
      <c r="B927" s="6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5.5" x14ac:dyDescent="0.35">
      <c r="A928" s="1"/>
      <c r="B928" s="6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5.5" x14ac:dyDescent="0.35">
      <c r="A929" s="1"/>
      <c r="B929" s="6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5.5" x14ac:dyDescent="0.35">
      <c r="A930" s="1"/>
      <c r="B930" s="6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5.5" x14ac:dyDescent="0.35">
      <c r="A931" s="1"/>
      <c r="B931" s="6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5.5" x14ac:dyDescent="0.35">
      <c r="A932" s="1"/>
      <c r="B932" s="6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5.5" x14ac:dyDescent="0.35">
      <c r="A933" s="1"/>
      <c r="B933" s="6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5.5" x14ac:dyDescent="0.35">
      <c r="A934" s="1"/>
      <c r="B934" s="6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5.5" x14ac:dyDescent="0.35">
      <c r="A935" s="1"/>
      <c r="B935" s="6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5.5" x14ac:dyDescent="0.35">
      <c r="A936" s="1"/>
      <c r="B936" s="6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5.5" x14ac:dyDescent="0.35">
      <c r="A937" s="1"/>
      <c r="B937" s="6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5.5" x14ac:dyDescent="0.35">
      <c r="A938" s="1"/>
      <c r="B938" s="6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5.5" x14ac:dyDescent="0.35">
      <c r="A939" s="1"/>
      <c r="B939" s="6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5.5" x14ac:dyDescent="0.35">
      <c r="A940" s="1"/>
      <c r="B940" s="6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5.5" x14ac:dyDescent="0.35">
      <c r="A941" s="1"/>
      <c r="B941" s="6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5.5" x14ac:dyDescent="0.35">
      <c r="A942" s="1"/>
      <c r="B942" s="6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5.5" x14ac:dyDescent="0.35">
      <c r="A943" s="1"/>
      <c r="B943" s="6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5.5" x14ac:dyDescent="0.35">
      <c r="A944" s="1"/>
      <c r="B944" s="6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5.5" x14ac:dyDescent="0.35">
      <c r="A945" s="1"/>
      <c r="B945" s="6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5.5" x14ac:dyDescent="0.35">
      <c r="A946" s="1"/>
      <c r="B946" s="6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5.5" x14ac:dyDescent="0.35">
      <c r="A947" s="1"/>
      <c r="B947" s="6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5.5" x14ac:dyDescent="0.35">
      <c r="A948" s="1"/>
      <c r="B948" s="6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5.5" x14ac:dyDescent="0.35">
      <c r="A949" s="1"/>
      <c r="B949" s="6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5.5" x14ac:dyDescent="0.35">
      <c r="A950" s="1"/>
      <c r="B950" s="6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5.5" x14ac:dyDescent="0.35">
      <c r="A951" s="1"/>
      <c r="B951" s="6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5.5" x14ac:dyDescent="0.35">
      <c r="A952" s="1"/>
      <c r="B952" s="6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5.5" x14ac:dyDescent="0.35">
      <c r="A953" s="1"/>
      <c r="B953" s="6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5.5" x14ac:dyDescent="0.35">
      <c r="A954" s="1"/>
      <c r="B954" s="6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5.5" x14ac:dyDescent="0.35">
      <c r="A955" s="1"/>
      <c r="B955" s="6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5.5" x14ac:dyDescent="0.35">
      <c r="A956" s="1"/>
      <c r="B956" s="6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5.5" x14ac:dyDescent="0.35">
      <c r="A957" s="1"/>
      <c r="B957" s="6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5.5" x14ac:dyDescent="0.35">
      <c r="A958" s="1"/>
      <c r="B958" s="6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5.5" x14ac:dyDescent="0.35">
      <c r="A959" s="1"/>
      <c r="B959" s="6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5.5" x14ac:dyDescent="0.35">
      <c r="A960" s="1"/>
      <c r="B960" s="6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5.5" x14ac:dyDescent="0.35">
      <c r="A961" s="1"/>
      <c r="B961" s="6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5.5" x14ac:dyDescent="0.35">
      <c r="A962" s="1"/>
      <c r="B962" s="6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5.5" x14ac:dyDescent="0.35">
      <c r="A963" s="1"/>
      <c r="B963" s="6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5.5" x14ac:dyDescent="0.35">
      <c r="A964" s="1"/>
      <c r="B964" s="6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5.5" x14ac:dyDescent="0.35">
      <c r="A965" s="1"/>
      <c r="B965" s="6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5.5" x14ac:dyDescent="0.35">
      <c r="A966" s="1"/>
      <c r="B966" s="6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5.5" x14ac:dyDescent="0.35">
      <c r="A967" s="1"/>
      <c r="B967" s="6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5.5" x14ac:dyDescent="0.35">
      <c r="A968" s="1"/>
      <c r="B968" s="6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5.5" x14ac:dyDescent="0.35">
      <c r="A969" s="1"/>
      <c r="B969" s="6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5.5" x14ac:dyDescent="0.35">
      <c r="A970" s="1"/>
      <c r="B970" s="6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5.5" x14ac:dyDescent="0.35">
      <c r="A971" s="1"/>
      <c r="B971" s="6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5.5" x14ac:dyDescent="0.35">
      <c r="A972" s="1"/>
      <c r="B972" s="6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5.5" x14ac:dyDescent="0.35">
      <c r="A973" s="1"/>
      <c r="B973" s="6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5.5" x14ac:dyDescent="0.35">
      <c r="A974" s="1"/>
      <c r="B974" s="6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5.5" x14ac:dyDescent="0.35">
      <c r="A975" s="1"/>
      <c r="B975" s="6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5.5" x14ac:dyDescent="0.35">
      <c r="A976" s="1"/>
      <c r="B976" s="6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5.5" x14ac:dyDescent="0.35">
      <c r="A977" s="1"/>
      <c r="B977" s="6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5.5" x14ac:dyDescent="0.35">
      <c r="A978" s="1"/>
      <c r="B978" s="6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5.5" x14ac:dyDescent="0.35">
      <c r="A979" s="1"/>
      <c r="B979" s="6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5.5" x14ac:dyDescent="0.35">
      <c r="A980" s="1"/>
      <c r="B980" s="6"/>
      <c r="C980" s="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5.5" x14ac:dyDescent="0.35">
      <c r="A981" s="1"/>
      <c r="B981" s="6"/>
      <c r="C981" s="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5.5" x14ac:dyDescent="0.35">
      <c r="A982" s="1"/>
      <c r="B982" s="6"/>
      <c r="C982" s="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5.5" x14ac:dyDescent="0.35">
      <c r="A983" s="1"/>
      <c r="B983" s="6"/>
      <c r="C983" s="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5.5" x14ac:dyDescent="0.35">
      <c r="A984" s="1"/>
      <c r="B984" s="6"/>
      <c r="C984" s="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5.5" x14ac:dyDescent="0.35">
      <c r="A985" s="1"/>
      <c r="B985" s="6"/>
      <c r="C985" s="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5.5" x14ac:dyDescent="0.35">
      <c r="A986" s="1"/>
      <c r="B986" s="6"/>
      <c r="C986" s="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5.5" x14ac:dyDescent="0.35">
      <c r="A987" s="1"/>
      <c r="B987" s="6"/>
      <c r="C987" s="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5.5" x14ac:dyDescent="0.35">
      <c r="A988" s="1"/>
      <c r="B988" s="6"/>
      <c r="C988" s="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5.5" x14ac:dyDescent="0.35">
      <c r="A989" s="1"/>
      <c r="B989" s="6"/>
      <c r="C989" s="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5.5" x14ac:dyDescent="0.35">
      <c r="A990" s="1"/>
      <c r="B990" s="6"/>
      <c r="C990" s="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5.5" x14ac:dyDescent="0.35">
      <c r="A991" s="1"/>
      <c r="B991" s="6"/>
      <c r="C991" s="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5.5" x14ac:dyDescent="0.35">
      <c r="A992" s="1"/>
      <c r="B992" s="6"/>
      <c r="C992" s="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5.5" x14ac:dyDescent="0.35">
      <c r="A993" s="1"/>
      <c r="B993" s="6"/>
      <c r="C993" s="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5.5" x14ac:dyDescent="0.35">
      <c r="A994" s="1"/>
      <c r="B994" s="6"/>
      <c r="C994" s="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5.5" x14ac:dyDescent="0.35">
      <c r="A995" s="1"/>
      <c r="B995" s="6"/>
      <c r="C995" s="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5.5" x14ac:dyDescent="0.35">
      <c r="A996" s="1"/>
      <c r="B996" s="6"/>
      <c r="C996" s="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5.5" x14ac:dyDescent="0.35">
      <c r="A997" s="1"/>
      <c r="B997" s="6"/>
      <c r="C997" s="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5.5" x14ac:dyDescent="0.35">
      <c r="A998" s="1"/>
      <c r="B998" s="6"/>
      <c r="C998" s="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15.5" x14ac:dyDescent="0.35">
      <c r="A999" s="1"/>
      <c r="B999" s="6"/>
      <c r="C999" s="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15.5" x14ac:dyDescent="0.35">
      <c r="A1000" s="1"/>
      <c r="B1000" s="6"/>
      <c r="C1000" s="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  <row r="1001" spans="1:40" ht="15.5" x14ac:dyDescent="0.35">
      <c r="A1001" s="1"/>
      <c r="B1001" s="6"/>
      <c r="C1001" s="6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</row>
    <row r="1002" spans="1:40" ht="15.5" x14ac:dyDescent="0.35">
      <c r="A1002" s="1"/>
      <c r="B1002" s="6"/>
      <c r="C1002" s="6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</row>
    <row r="1003" spans="1:40" ht="15.5" x14ac:dyDescent="0.35">
      <c r="A1003" s="1"/>
      <c r="B1003" s="6"/>
      <c r="C1003" s="6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</row>
    <row r="1004" spans="1:40" ht="15.5" x14ac:dyDescent="0.35">
      <c r="A1004" s="1"/>
      <c r="B1004" s="6"/>
      <c r="C1004" s="6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</row>
    <row r="1005" spans="1:40" ht="15.5" x14ac:dyDescent="0.35">
      <c r="A1005" s="1"/>
      <c r="B1005" s="6"/>
      <c r="C1005" s="6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</row>
    <row r="1006" spans="1:40" ht="15.5" x14ac:dyDescent="0.35">
      <c r="A1006" s="1"/>
      <c r="B1006" s="6"/>
      <c r="C1006" s="6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</row>
  </sheetData>
  <mergeCells count="1">
    <mergeCell ref="A6:B6"/>
  </mergeCells>
  <conditionalFormatting sqref="D10:K49 P10:W49">
    <cfRule type="cellIs" dxfId="7" priority="1" operator="equal">
      <formula>$A$6</formula>
    </cfRule>
  </conditionalFormatting>
  <conditionalFormatting sqref="Y10:Y13 Y17:Y20">
    <cfRule type="cellIs" dxfId="6" priority="3" operator="equal">
      <formula>$A$6</formula>
    </cfRule>
  </conditionalFormatting>
  <conditionalFormatting sqref="Y38:AC41">
    <cfRule type="cellIs" dxfId="5" priority="4" operator="equal">
      <formula>$A$6</formula>
    </cfRule>
  </conditionalFormatting>
  <conditionalFormatting sqref="AB10:AC37 AB42:AC45">
    <cfRule type="cellIs" dxfId="4" priority="2" operator="equal">
      <formula>$A$6</formula>
    </cfRule>
  </conditionalFormatting>
  <dataValidations count="1">
    <dataValidation type="list" allowBlank="1" showErrorMessage="1" sqref="A6:B6" xr:uid="{CB1F3F81-FD3F-4DFA-8544-C4A394970C6F}">
      <formula1>$B$54:$B$66</formula1>
    </dataValidation>
  </dataValidations>
  <pageMargins left="0.19685039370078741" right="0.19685039370078741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4"/>
  <sheetViews>
    <sheetView topLeftCell="A6" workbookViewId="0"/>
  </sheetViews>
  <sheetFormatPr defaultColWidth="14.453125" defaultRowHeight="15" customHeight="1" x14ac:dyDescent="0.35"/>
  <cols>
    <col min="1" max="1" width="10.54296875" customWidth="1"/>
    <col min="2" max="2" width="13.1796875" customWidth="1"/>
    <col min="3" max="3" width="4.81640625" customWidth="1"/>
    <col min="4" max="6" width="12.6328125" customWidth="1"/>
    <col min="7" max="10" width="11.453125" customWidth="1"/>
    <col min="11" max="11" width="12.453125" customWidth="1"/>
    <col min="12" max="12" width="15" customWidth="1"/>
    <col min="13" max="13" width="5.7265625" customWidth="1"/>
    <col min="14" max="16" width="12.6328125" customWidth="1"/>
    <col min="17" max="18" width="11.81640625" customWidth="1"/>
    <col min="19" max="19" width="12.453125" customWidth="1"/>
    <col min="20" max="22" width="9.1796875" customWidth="1"/>
    <col min="23" max="23" width="14.26953125" customWidth="1"/>
    <col min="24" max="36" width="9.1796875" customWidth="1"/>
  </cols>
  <sheetData>
    <row r="1" spans="1:36" ht="14.5" x14ac:dyDescent="0.35">
      <c r="A1" s="1" t="s">
        <v>0</v>
      </c>
      <c r="B1" s="1" t="s">
        <v>1</v>
      </c>
      <c r="C1" s="2"/>
      <c r="D1" s="1" t="s">
        <v>2</v>
      </c>
      <c r="E1" s="3">
        <v>45586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5" x14ac:dyDescent="0.35">
      <c r="A2" s="1" t="s">
        <v>3</v>
      </c>
      <c r="B2" s="72" t="s">
        <v>39</v>
      </c>
      <c r="C2" s="2"/>
      <c r="D2" s="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3.5" x14ac:dyDescent="0.55000000000000004">
      <c r="A3" s="4">
        <v>2025</v>
      </c>
      <c r="B3" s="3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8.5" x14ac:dyDescent="0.45">
      <c r="A4" s="5" t="s">
        <v>4</v>
      </c>
      <c r="B4" s="6"/>
      <c r="C4" s="7"/>
      <c r="D4" s="7"/>
      <c r="E4" s="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5" x14ac:dyDescent="0.35">
      <c r="A5" s="7" t="s">
        <v>5</v>
      </c>
      <c r="B5" s="6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8.5" x14ac:dyDescent="0.45">
      <c r="A6" s="134" t="s">
        <v>38</v>
      </c>
      <c r="B6" s="135"/>
      <c r="C6" s="7"/>
      <c r="D6" s="7"/>
      <c r="E6" s="1"/>
      <c r="F6" s="1"/>
      <c r="G6" s="1"/>
      <c r="H6" s="1"/>
      <c r="I6" s="1"/>
      <c r="J6" s="1"/>
      <c r="K6" s="1"/>
      <c r="L6" s="1"/>
      <c r="M6" s="1"/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4.5" x14ac:dyDescent="0.35">
      <c r="A7" s="1"/>
      <c r="B7" s="2"/>
      <c r="C7" s="9"/>
      <c r="D7" s="9" t="s">
        <v>36</v>
      </c>
      <c r="E7" s="9"/>
      <c r="F7" s="1"/>
      <c r="G7" s="1"/>
      <c r="H7" s="1"/>
      <c r="I7" s="1"/>
      <c r="J7" s="1"/>
      <c r="K7" s="1"/>
      <c r="L7" s="1"/>
      <c r="M7" s="1"/>
      <c r="N7" s="9" t="s">
        <v>7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8.5" x14ac:dyDescent="0.45">
      <c r="A8" s="1"/>
      <c r="B8" s="6"/>
      <c r="C8" s="6"/>
      <c r="D8" s="1"/>
      <c r="E8" s="1"/>
      <c r="F8" s="1"/>
      <c r="G8" s="1"/>
      <c r="H8" s="1"/>
      <c r="I8" s="1"/>
      <c r="J8" s="1"/>
      <c r="K8" s="1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9" thickBot="1" x14ac:dyDescent="0.5">
      <c r="A9" s="5" t="s">
        <v>8</v>
      </c>
      <c r="B9" s="10" t="s">
        <v>9</v>
      </c>
      <c r="C9" s="10"/>
      <c r="D9" s="5" t="s">
        <v>10</v>
      </c>
      <c r="E9" s="5" t="s">
        <v>11</v>
      </c>
      <c r="F9" s="5" t="s">
        <v>12</v>
      </c>
      <c r="G9" s="5" t="s">
        <v>13</v>
      </c>
      <c r="H9" s="9"/>
      <c r="I9" s="9"/>
      <c r="J9" s="9"/>
      <c r="K9" s="5" t="s">
        <v>8</v>
      </c>
      <c r="L9" s="10" t="s">
        <v>9</v>
      </c>
      <c r="M9" s="10"/>
      <c r="N9" s="5" t="s">
        <v>10</v>
      </c>
      <c r="O9" s="5" t="s">
        <v>11</v>
      </c>
      <c r="P9" s="5" t="s">
        <v>12</v>
      </c>
      <c r="Q9" s="5" t="s">
        <v>13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14.25" customHeight="1" x14ac:dyDescent="0.35">
      <c r="A10" s="7">
        <v>1</v>
      </c>
      <c r="B10" s="11">
        <v>45776</v>
      </c>
      <c r="C10" s="12" t="s">
        <v>14</v>
      </c>
      <c r="D10" s="70" t="s">
        <v>41</v>
      </c>
      <c r="E10" s="70" t="s">
        <v>41</v>
      </c>
      <c r="F10" s="70" t="s">
        <v>41</v>
      </c>
      <c r="G10" s="75" t="s">
        <v>41</v>
      </c>
      <c r="H10" s="70" t="s">
        <v>41</v>
      </c>
      <c r="I10" s="87" t="s">
        <v>41</v>
      </c>
      <c r="J10" s="1"/>
      <c r="K10" s="7">
        <f>A46+1</f>
        <v>11</v>
      </c>
      <c r="L10" s="11">
        <f>B46+7</f>
        <v>45846</v>
      </c>
      <c r="M10" s="12" t="s">
        <v>14</v>
      </c>
      <c r="N10" s="70" t="s">
        <v>42</v>
      </c>
      <c r="O10" s="70" t="s">
        <v>42</v>
      </c>
      <c r="P10" s="70" t="s">
        <v>43</v>
      </c>
      <c r="Q10" s="75" t="s">
        <v>43</v>
      </c>
      <c r="R10" s="70" t="s">
        <v>43</v>
      </c>
      <c r="S10" s="87" t="s">
        <v>42</v>
      </c>
      <c r="T10" s="1"/>
      <c r="U10" s="1"/>
      <c r="V10" s="16"/>
      <c r="W10" s="1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4.25" customHeight="1" x14ac:dyDescent="0.35">
      <c r="A11" s="7"/>
      <c r="B11" s="17">
        <f>B10</f>
        <v>45776</v>
      </c>
      <c r="C11" s="18" t="s">
        <v>19</v>
      </c>
      <c r="D11" s="72" t="s">
        <v>41</v>
      </c>
      <c r="E11" s="72" t="s">
        <v>41</v>
      </c>
      <c r="F11" s="72" t="s">
        <v>41</v>
      </c>
      <c r="G11" s="91"/>
      <c r="H11" s="72"/>
      <c r="I11" s="92"/>
      <c r="J11" s="1"/>
      <c r="K11" s="7"/>
      <c r="L11" s="17">
        <f>L10</f>
        <v>45846</v>
      </c>
      <c r="M11" s="18" t="s">
        <v>19</v>
      </c>
      <c r="N11" s="71" t="s">
        <v>42</v>
      </c>
      <c r="O11" s="71" t="s">
        <v>42</v>
      </c>
      <c r="P11" s="88" t="s">
        <v>43</v>
      </c>
      <c r="Q11" s="19"/>
      <c r="R11" s="1"/>
      <c r="S11" s="20"/>
      <c r="T11" s="1"/>
      <c r="U11" s="1"/>
      <c r="V11" s="16"/>
      <c r="W11" s="16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4.25" customHeight="1" x14ac:dyDescent="0.35">
      <c r="A12" s="7"/>
      <c r="B12" s="22">
        <f>B10+2</f>
        <v>45778</v>
      </c>
      <c r="C12" s="23" t="s">
        <v>14</v>
      </c>
      <c r="D12" s="73" t="s">
        <v>41</v>
      </c>
      <c r="E12" s="73" t="s">
        <v>41</v>
      </c>
      <c r="F12" s="93" t="s">
        <v>41</v>
      </c>
      <c r="G12" s="76" t="s">
        <v>41</v>
      </c>
      <c r="H12" s="73" t="s">
        <v>41</v>
      </c>
      <c r="I12" s="93" t="s">
        <v>41</v>
      </c>
      <c r="J12" s="1"/>
      <c r="K12" s="7"/>
      <c r="L12" s="22">
        <f>L10+2</f>
        <v>45848</v>
      </c>
      <c r="M12" s="23" t="s">
        <v>14</v>
      </c>
      <c r="N12" s="74" t="s">
        <v>42</v>
      </c>
      <c r="O12" s="74" t="s">
        <v>43</v>
      </c>
      <c r="P12" s="16"/>
      <c r="Q12" s="76" t="s">
        <v>43</v>
      </c>
      <c r="R12" s="73" t="s">
        <v>42</v>
      </c>
      <c r="S12" s="25"/>
      <c r="T12" s="16"/>
      <c r="U12" s="1"/>
      <c r="V12" s="16"/>
      <c r="W12" s="16"/>
      <c r="X12" s="1"/>
      <c r="Y12" s="1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 ht="14.25" customHeight="1" thickBot="1" x14ac:dyDescent="0.4">
      <c r="A13" s="7"/>
      <c r="B13" s="17">
        <f>B12</f>
        <v>45778</v>
      </c>
      <c r="C13" s="18" t="s">
        <v>19</v>
      </c>
      <c r="D13" s="74" t="s">
        <v>41</v>
      </c>
      <c r="E13" s="74" t="s">
        <v>41</v>
      </c>
      <c r="F13" s="72" t="s">
        <v>41</v>
      </c>
      <c r="G13" s="91"/>
      <c r="H13" s="72"/>
      <c r="I13" s="92"/>
      <c r="J13" s="69"/>
      <c r="K13" s="7"/>
      <c r="L13" s="17">
        <f>L12</f>
        <v>45848</v>
      </c>
      <c r="M13" s="18" t="s">
        <v>19</v>
      </c>
      <c r="N13" s="74" t="s">
        <v>42</v>
      </c>
      <c r="O13" s="74" t="s">
        <v>43</v>
      </c>
      <c r="P13" s="16"/>
      <c r="Q13" s="19"/>
      <c r="R13" s="1"/>
      <c r="S13" s="20"/>
      <c r="T13" s="16"/>
      <c r="U13" s="1"/>
      <c r="V13" s="16"/>
      <c r="W13" s="16"/>
      <c r="X13" s="1"/>
      <c r="Y13" s="1"/>
      <c r="Z13" s="16"/>
      <c r="AA13" s="16"/>
      <c r="AB13" s="16"/>
      <c r="AC13" s="16"/>
      <c r="AD13" s="16"/>
      <c r="AE13" s="16"/>
      <c r="AF13" s="16"/>
      <c r="AG13" s="16"/>
      <c r="AH13" s="1"/>
      <c r="AI13" s="1"/>
      <c r="AJ13" s="16"/>
    </row>
    <row r="14" spans="1:36" ht="14.25" customHeight="1" x14ac:dyDescent="0.35">
      <c r="A14" s="7">
        <f>A10+1</f>
        <v>2</v>
      </c>
      <c r="B14" s="11">
        <f>B10+7</f>
        <v>45783</v>
      </c>
      <c r="C14" s="12" t="s">
        <v>14</v>
      </c>
      <c r="D14" s="70" t="s">
        <v>41</v>
      </c>
      <c r="E14" s="70" t="s">
        <v>41</v>
      </c>
      <c r="F14" s="70" t="s">
        <v>41</v>
      </c>
      <c r="G14" s="75" t="s">
        <v>41</v>
      </c>
      <c r="H14" s="70" t="s">
        <v>41</v>
      </c>
      <c r="I14" s="87" t="s">
        <v>41</v>
      </c>
      <c r="J14" s="69"/>
      <c r="K14" s="7">
        <f>K10+1</f>
        <v>12</v>
      </c>
      <c r="L14" s="11">
        <f>L10+7</f>
        <v>45853</v>
      </c>
      <c r="M14" s="12" t="s">
        <v>14</v>
      </c>
      <c r="N14" s="70" t="s">
        <v>42</v>
      </c>
      <c r="O14" s="70" t="s">
        <v>42</v>
      </c>
      <c r="P14" s="70" t="s">
        <v>43</v>
      </c>
      <c r="Q14" s="75" t="s">
        <v>43</v>
      </c>
      <c r="R14" s="70" t="s">
        <v>43</v>
      </c>
      <c r="S14" s="87" t="s">
        <v>42</v>
      </c>
      <c r="T14" s="1"/>
      <c r="U14" s="16"/>
      <c r="V14" s="16"/>
      <c r="W14" s="16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4.25" customHeight="1" x14ac:dyDescent="0.35">
      <c r="A15" s="7"/>
      <c r="B15" s="17">
        <f>B14</f>
        <v>45783</v>
      </c>
      <c r="C15" s="18" t="s">
        <v>19</v>
      </c>
      <c r="D15" s="72" t="s">
        <v>41</v>
      </c>
      <c r="E15" s="72" t="s">
        <v>41</v>
      </c>
      <c r="F15" s="72" t="s">
        <v>41</v>
      </c>
      <c r="G15" s="91"/>
      <c r="H15" s="72"/>
      <c r="I15" s="92"/>
      <c r="J15" s="69"/>
      <c r="K15" s="7"/>
      <c r="L15" s="17">
        <f>L14</f>
        <v>45853</v>
      </c>
      <c r="M15" s="18" t="s">
        <v>19</v>
      </c>
      <c r="N15" s="71" t="s">
        <v>42</v>
      </c>
      <c r="O15" s="71" t="s">
        <v>42</v>
      </c>
      <c r="P15" s="88" t="s">
        <v>43</v>
      </c>
      <c r="Q15" s="19"/>
      <c r="R15" s="1"/>
      <c r="S15" s="20"/>
      <c r="T15" s="16"/>
      <c r="U15" s="16"/>
      <c r="V15" s="16"/>
      <c r="W15" s="16"/>
      <c r="X15" s="1"/>
      <c r="Y15" s="1"/>
      <c r="Z15" s="16"/>
      <c r="AA15" s="16"/>
      <c r="AB15" s="16"/>
      <c r="AC15" s="16"/>
      <c r="AD15" s="16"/>
      <c r="AE15" s="16"/>
      <c r="AF15" s="16"/>
      <c r="AG15" s="16"/>
      <c r="AH15" s="1"/>
      <c r="AI15" s="1"/>
      <c r="AJ15" s="16"/>
    </row>
    <row r="16" spans="1:36" ht="14.25" customHeight="1" x14ac:dyDescent="0.35">
      <c r="A16" s="7"/>
      <c r="B16" s="22">
        <f>B12+7</f>
        <v>45785</v>
      </c>
      <c r="C16" s="23" t="s">
        <v>14</v>
      </c>
      <c r="D16" s="73" t="s">
        <v>41</v>
      </c>
      <c r="E16" s="73" t="s">
        <v>41</v>
      </c>
      <c r="F16" s="93" t="s">
        <v>41</v>
      </c>
      <c r="G16" s="76" t="s">
        <v>41</v>
      </c>
      <c r="H16" s="73" t="s">
        <v>41</v>
      </c>
      <c r="I16" s="93" t="s">
        <v>41</v>
      </c>
      <c r="J16" s="69"/>
      <c r="K16" s="7"/>
      <c r="L16" s="22">
        <f>L12+7</f>
        <v>45855</v>
      </c>
      <c r="M16" s="23" t="s">
        <v>14</v>
      </c>
      <c r="N16" s="74" t="s">
        <v>42</v>
      </c>
      <c r="O16" s="74" t="s">
        <v>43</v>
      </c>
      <c r="P16" s="16"/>
      <c r="Q16" s="76" t="s">
        <v>43</v>
      </c>
      <c r="R16" s="73" t="s">
        <v>42</v>
      </c>
      <c r="S16" s="25"/>
      <c r="T16" s="16"/>
      <c r="U16" s="1"/>
      <c r="V16" s="16"/>
      <c r="W16" s="16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"/>
      <c r="AI16" s="1"/>
      <c r="AJ16" s="16"/>
    </row>
    <row r="17" spans="1:36" ht="14.25" customHeight="1" thickBot="1" x14ac:dyDescent="0.4">
      <c r="A17" s="7"/>
      <c r="B17" s="17">
        <f>B16</f>
        <v>45785</v>
      </c>
      <c r="C17" s="18" t="s">
        <v>19</v>
      </c>
      <c r="D17" s="74" t="s">
        <v>41</v>
      </c>
      <c r="E17" s="74" t="s">
        <v>41</v>
      </c>
      <c r="F17" s="72" t="s">
        <v>41</v>
      </c>
      <c r="G17" s="91"/>
      <c r="H17" s="72"/>
      <c r="I17" s="92"/>
      <c r="J17" s="69"/>
      <c r="K17" s="7"/>
      <c r="L17" s="17">
        <f>L16</f>
        <v>45855</v>
      </c>
      <c r="M17" s="18" t="s">
        <v>19</v>
      </c>
      <c r="N17" s="74" t="s">
        <v>42</v>
      </c>
      <c r="O17" s="74" t="s">
        <v>43</v>
      </c>
      <c r="P17" s="16"/>
      <c r="Q17" s="19"/>
      <c r="R17" s="1"/>
      <c r="S17" s="20"/>
      <c r="T17" s="16"/>
      <c r="U17" s="1"/>
      <c r="V17" s="16"/>
      <c r="W17" s="16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4.25" customHeight="1" x14ac:dyDescent="0.35">
      <c r="A18" s="7">
        <f>A14+1</f>
        <v>3</v>
      </c>
      <c r="B18" s="78">
        <f>B14+7</f>
        <v>45790</v>
      </c>
      <c r="C18" s="79" t="s">
        <v>14</v>
      </c>
      <c r="D18" s="94" t="s">
        <v>41</v>
      </c>
      <c r="E18" s="94" t="s">
        <v>41</v>
      </c>
      <c r="F18" s="95" t="s">
        <v>41</v>
      </c>
      <c r="G18" s="90" t="s">
        <v>41</v>
      </c>
      <c r="H18" s="70" t="s">
        <v>41</v>
      </c>
      <c r="I18" s="87" t="s">
        <v>41</v>
      </c>
      <c r="J18" s="69"/>
      <c r="K18" s="7">
        <f>K14+1</f>
        <v>13</v>
      </c>
      <c r="L18" s="11">
        <f>L14+7</f>
        <v>45860</v>
      </c>
      <c r="M18" s="12" t="s">
        <v>14</v>
      </c>
      <c r="N18" s="70" t="s">
        <v>42</v>
      </c>
      <c r="O18" s="70" t="s">
        <v>42</v>
      </c>
      <c r="P18" s="70" t="s">
        <v>43</v>
      </c>
      <c r="Q18" s="75" t="s">
        <v>43</v>
      </c>
      <c r="R18" s="70" t="s">
        <v>43</v>
      </c>
      <c r="S18" s="87" t="s">
        <v>42</v>
      </c>
      <c r="T18" s="1"/>
      <c r="U18" s="1"/>
      <c r="V18" s="16"/>
      <c r="W18" s="16"/>
      <c r="X18" s="1"/>
      <c r="Y18" s="1"/>
      <c r="Z18" s="16"/>
      <c r="AA18" s="16"/>
      <c r="AB18" s="16"/>
      <c r="AC18" s="16"/>
      <c r="AD18" s="16"/>
      <c r="AE18" s="16"/>
      <c r="AF18" s="16"/>
      <c r="AG18" s="16"/>
      <c r="AH18" s="1"/>
      <c r="AI18" s="1"/>
      <c r="AJ18" s="16"/>
    </row>
    <row r="19" spans="1:36" ht="14.25" customHeight="1" x14ac:dyDescent="0.35">
      <c r="A19" s="7"/>
      <c r="B19" s="80">
        <f>B18</f>
        <v>45790</v>
      </c>
      <c r="C19" s="81" t="s">
        <v>19</v>
      </c>
      <c r="D19" s="74" t="s">
        <v>41</v>
      </c>
      <c r="E19" s="74" t="s">
        <v>41</v>
      </c>
      <c r="F19" s="96" t="s">
        <v>41</v>
      </c>
      <c r="G19" s="74"/>
      <c r="H19" s="72"/>
      <c r="I19" s="92"/>
      <c r="J19" s="69"/>
      <c r="K19" s="7"/>
      <c r="L19" s="17">
        <f>L18</f>
        <v>45860</v>
      </c>
      <c r="M19" s="18" t="s">
        <v>19</v>
      </c>
      <c r="N19" s="71" t="s">
        <v>42</v>
      </c>
      <c r="O19" s="71" t="s">
        <v>42</v>
      </c>
      <c r="P19" s="88" t="s">
        <v>43</v>
      </c>
      <c r="Q19" s="19"/>
      <c r="R19" s="1"/>
      <c r="S19" s="20"/>
      <c r="T19" s="1"/>
      <c r="U19" s="1"/>
      <c r="V19" s="16"/>
      <c r="W19" s="16"/>
      <c r="X19" s="1"/>
      <c r="Y19" s="1"/>
      <c r="Z19" s="16"/>
      <c r="AA19" s="16"/>
      <c r="AB19" s="16"/>
      <c r="AC19" s="16"/>
      <c r="AD19" s="16"/>
      <c r="AE19" s="16"/>
      <c r="AF19" s="16"/>
      <c r="AG19" s="16"/>
      <c r="AH19" s="1"/>
      <c r="AI19" s="1"/>
      <c r="AJ19" s="16"/>
    </row>
    <row r="20" spans="1:36" ht="14.25" customHeight="1" x14ac:dyDescent="0.35">
      <c r="A20" s="7"/>
      <c r="B20" s="82">
        <f>B16+7</f>
        <v>45792</v>
      </c>
      <c r="C20" s="23" t="s">
        <v>14</v>
      </c>
      <c r="D20" s="73" t="s">
        <v>41</v>
      </c>
      <c r="E20" s="73" t="s">
        <v>41</v>
      </c>
      <c r="F20" s="97" t="s">
        <v>41</v>
      </c>
      <c r="G20" s="73" t="s">
        <v>41</v>
      </c>
      <c r="H20" s="73" t="s">
        <v>41</v>
      </c>
      <c r="I20" s="93" t="s">
        <v>41</v>
      </c>
      <c r="J20" s="1"/>
      <c r="K20" s="7"/>
      <c r="L20" s="22">
        <f>L16+7</f>
        <v>45862</v>
      </c>
      <c r="M20" s="23" t="s">
        <v>14</v>
      </c>
      <c r="N20" s="74" t="s">
        <v>42</v>
      </c>
      <c r="O20" s="74" t="s">
        <v>43</v>
      </c>
      <c r="P20" s="16"/>
      <c r="Q20" s="76" t="s">
        <v>43</v>
      </c>
      <c r="R20" s="73" t="s">
        <v>42</v>
      </c>
      <c r="S20" s="25"/>
      <c r="T20" s="1"/>
      <c r="U20" s="1"/>
      <c r="V20" s="16"/>
      <c r="W20" s="16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4.25" customHeight="1" thickBot="1" x14ac:dyDescent="0.4">
      <c r="A21" s="7"/>
      <c r="B21" s="83">
        <f>B20</f>
        <v>45792</v>
      </c>
      <c r="C21" s="86" t="s">
        <v>19</v>
      </c>
      <c r="D21" s="98" t="s">
        <v>41</v>
      </c>
      <c r="E21" s="98" t="s">
        <v>41</v>
      </c>
      <c r="F21" s="99" t="s">
        <v>41</v>
      </c>
      <c r="G21" s="74"/>
      <c r="H21" s="72"/>
      <c r="I21" s="92"/>
      <c r="J21" s="1"/>
      <c r="K21" s="7"/>
      <c r="L21" s="17">
        <f>L20</f>
        <v>45862</v>
      </c>
      <c r="M21" s="18" t="s">
        <v>19</v>
      </c>
      <c r="N21" s="74" t="s">
        <v>42</v>
      </c>
      <c r="O21" s="74" t="s">
        <v>43</v>
      </c>
      <c r="P21" s="16"/>
      <c r="Q21" s="19"/>
      <c r="R21" s="1"/>
      <c r="S21" s="20"/>
      <c r="T21" s="1"/>
      <c r="U21" s="1"/>
      <c r="V21" s="16"/>
      <c r="W21" s="16"/>
      <c r="X21" s="1"/>
      <c r="Y21" s="1"/>
      <c r="Z21" s="1"/>
      <c r="AA21" s="1"/>
      <c r="AB21" s="1"/>
      <c r="AC21" s="16"/>
      <c r="AD21" s="1"/>
      <c r="AE21" s="1"/>
      <c r="AF21" s="1"/>
      <c r="AG21" s="1"/>
      <c r="AH21" s="1"/>
      <c r="AI21" s="1"/>
      <c r="AJ21" s="1"/>
    </row>
    <row r="22" spans="1:36" ht="14.25" customHeight="1" x14ac:dyDescent="0.35">
      <c r="A22" s="7">
        <f>A18+1</f>
        <v>4</v>
      </c>
      <c r="B22" s="85">
        <f>B18+7</f>
        <v>45797</v>
      </c>
      <c r="C22" s="81" t="s">
        <v>14</v>
      </c>
      <c r="D22" s="94" t="s">
        <v>41</v>
      </c>
      <c r="E22" s="94" t="s">
        <v>41</v>
      </c>
      <c r="F22" s="95" t="s">
        <v>41</v>
      </c>
      <c r="G22" s="75" t="s">
        <v>41</v>
      </c>
      <c r="H22" s="70" t="s">
        <v>41</v>
      </c>
      <c r="I22" s="87" t="s">
        <v>41</v>
      </c>
      <c r="J22" s="1"/>
      <c r="K22" s="7">
        <f>K18+1</f>
        <v>14</v>
      </c>
      <c r="L22" s="11">
        <f>L18+7</f>
        <v>45867</v>
      </c>
      <c r="M22" s="12" t="s">
        <v>14</v>
      </c>
      <c r="N22" s="70" t="s">
        <v>42</v>
      </c>
      <c r="O22" s="70" t="s">
        <v>42</v>
      </c>
      <c r="P22" s="70" t="s">
        <v>43</v>
      </c>
      <c r="Q22" s="75" t="s">
        <v>43</v>
      </c>
      <c r="R22" s="70" t="s">
        <v>43</v>
      </c>
      <c r="S22" s="87" t="s">
        <v>42</v>
      </c>
      <c r="T22" s="1"/>
      <c r="U22" s="16"/>
      <c r="V22" s="16"/>
      <c r="W22" s="16"/>
      <c r="X22" s="1"/>
      <c r="Y22" s="1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ht="14.25" customHeight="1" x14ac:dyDescent="0.35">
      <c r="A23" s="7"/>
      <c r="B23" s="17">
        <f>B22</f>
        <v>45797</v>
      </c>
      <c r="C23" s="18" t="s">
        <v>19</v>
      </c>
      <c r="D23" s="74" t="s">
        <v>41</v>
      </c>
      <c r="E23" s="74" t="s">
        <v>41</v>
      </c>
      <c r="F23" s="96" t="s">
        <v>41</v>
      </c>
      <c r="G23" s="91"/>
      <c r="H23" s="72"/>
      <c r="I23" s="92"/>
      <c r="J23" s="1"/>
      <c r="K23" s="7"/>
      <c r="L23" s="17">
        <f>L22</f>
        <v>45867</v>
      </c>
      <c r="M23" s="18" t="s">
        <v>19</v>
      </c>
      <c r="N23" s="71" t="s">
        <v>42</v>
      </c>
      <c r="O23" s="71" t="s">
        <v>42</v>
      </c>
      <c r="P23" s="88" t="s">
        <v>43</v>
      </c>
      <c r="Q23" s="19"/>
      <c r="R23" s="1"/>
      <c r="S23" s="20"/>
      <c r="T23" s="1"/>
      <c r="U23" s="16"/>
      <c r="V23" s="16"/>
      <c r="W23" s="16"/>
      <c r="X23" s="1"/>
      <c r="Y23" s="1"/>
      <c r="Z23" s="16"/>
      <c r="AA23" s="16"/>
      <c r="AB23" s="16"/>
      <c r="AC23" s="16"/>
      <c r="AD23" s="16"/>
      <c r="AE23" s="16"/>
      <c r="AF23" s="1"/>
      <c r="AG23" s="16"/>
      <c r="AH23" s="16"/>
      <c r="AI23" s="16"/>
      <c r="AJ23" s="16"/>
    </row>
    <row r="24" spans="1:36" ht="14.25" customHeight="1" x14ac:dyDescent="0.35">
      <c r="A24" s="7"/>
      <c r="B24" s="22">
        <f>B20+7</f>
        <v>45799</v>
      </c>
      <c r="C24" s="23" t="s">
        <v>14</v>
      </c>
      <c r="D24" s="73" t="s">
        <v>41</v>
      </c>
      <c r="E24" s="73" t="s">
        <v>41</v>
      </c>
      <c r="F24" s="97" t="s">
        <v>41</v>
      </c>
      <c r="G24" s="76" t="s">
        <v>41</v>
      </c>
      <c r="H24" s="73" t="s">
        <v>41</v>
      </c>
      <c r="I24" s="93" t="s">
        <v>41</v>
      </c>
      <c r="J24" s="1"/>
      <c r="K24" s="7"/>
      <c r="L24" s="22">
        <f>L20+7</f>
        <v>45869</v>
      </c>
      <c r="M24" s="23" t="s">
        <v>14</v>
      </c>
      <c r="N24" s="74" t="s">
        <v>42</v>
      </c>
      <c r="O24" s="74" t="s">
        <v>43</v>
      </c>
      <c r="P24" s="16"/>
      <c r="Q24" s="76" t="s">
        <v>43</v>
      </c>
      <c r="R24" s="73" t="s">
        <v>42</v>
      </c>
      <c r="S24" s="25"/>
      <c r="T24" s="1"/>
      <c r="U24" s="16"/>
      <c r="V24" s="16"/>
      <c r="W24" s="16"/>
      <c r="X24" s="1"/>
      <c r="Y24" s="1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ht="14.25" customHeight="1" thickBot="1" x14ac:dyDescent="0.4">
      <c r="A25" s="7"/>
      <c r="B25" s="17">
        <f>B24</f>
        <v>45799</v>
      </c>
      <c r="C25" s="18" t="s">
        <v>19</v>
      </c>
      <c r="D25" s="98" t="s">
        <v>41</v>
      </c>
      <c r="E25" s="98" t="s">
        <v>41</v>
      </c>
      <c r="F25" s="99" t="s">
        <v>41</v>
      </c>
      <c r="G25" s="91"/>
      <c r="H25" s="100"/>
      <c r="I25" s="92"/>
      <c r="J25" s="1"/>
      <c r="K25" s="7"/>
      <c r="L25" s="17">
        <f>L24</f>
        <v>45869</v>
      </c>
      <c r="M25" s="18" t="s">
        <v>19</v>
      </c>
      <c r="N25" s="74" t="s">
        <v>42</v>
      </c>
      <c r="O25" s="74" t="s">
        <v>43</v>
      </c>
      <c r="P25" s="16"/>
      <c r="Q25" s="19"/>
      <c r="R25" s="1"/>
      <c r="S25" s="20"/>
      <c r="T25" s="16"/>
      <c r="U25" s="16"/>
      <c r="V25" s="16"/>
      <c r="W25" s="16"/>
      <c r="X25" s="1"/>
      <c r="Y25" s="1"/>
      <c r="Z25" s="1"/>
      <c r="AA25" s="1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ht="14.25" customHeight="1" x14ac:dyDescent="0.35">
      <c r="A26" s="7">
        <f>A22+1</f>
        <v>5</v>
      </c>
      <c r="B26" s="11">
        <f>B22+7</f>
        <v>45804</v>
      </c>
      <c r="C26" s="12" t="s">
        <v>14</v>
      </c>
      <c r="D26" s="70" t="s">
        <v>41</v>
      </c>
      <c r="E26" s="70" t="s">
        <v>41</v>
      </c>
      <c r="F26" s="70" t="s">
        <v>41</v>
      </c>
      <c r="G26" s="75" t="s">
        <v>41</v>
      </c>
      <c r="H26" s="70" t="s">
        <v>41</v>
      </c>
      <c r="I26" s="87" t="s">
        <v>41</v>
      </c>
      <c r="J26" s="1"/>
      <c r="K26" s="7">
        <f>K22+1</f>
        <v>15</v>
      </c>
      <c r="L26" s="11">
        <f>L22+7</f>
        <v>45874</v>
      </c>
      <c r="M26" s="12" t="s">
        <v>14</v>
      </c>
      <c r="N26" s="70" t="s">
        <v>42</v>
      </c>
      <c r="O26" s="70" t="s">
        <v>42</v>
      </c>
      <c r="P26" s="70" t="s">
        <v>43</v>
      </c>
      <c r="Q26" s="75" t="s">
        <v>43</v>
      </c>
      <c r="R26" s="70" t="s">
        <v>43</v>
      </c>
      <c r="S26" s="87" t="s">
        <v>42</v>
      </c>
      <c r="T26" s="16"/>
      <c r="U26" s="1"/>
      <c r="V26" s="16"/>
      <c r="W26" s="16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4.25" customHeight="1" x14ac:dyDescent="0.35">
      <c r="A27" s="7"/>
      <c r="B27" s="17">
        <f>B26</f>
        <v>45804</v>
      </c>
      <c r="C27" s="18" t="s">
        <v>19</v>
      </c>
      <c r="D27" s="72" t="s">
        <v>41</v>
      </c>
      <c r="E27" s="72" t="s">
        <v>41</v>
      </c>
      <c r="F27" s="72" t="s">
        <v>41</v>
      </c>
      <c r="G27" s="91"/>
      <c r="H27" s="72"/>
      <c r="I27" s="92"/>
      <c r="J27" s="1"/>
      <c r="K27" s="7"/>
      <c r="L27" s="17">
        <f>L26</f>
        <v>45874</v>
      </c>
      <c r="M27" s="18" t="s">
        <v>19</v>
      </c>
      <c r="N27" s="71" t="s">
        <v>42</v>
      </c>
      <c r="O27" s="71" t="s">
        <v>42</v>
      </c>
      <c r="P27" s="88" t="s">
        <v>43</v>
      </c>
      <c r="Q27" s="19"/>
      <c r="R27" s="1"/>
      <c r="S27" s="20"/>
      <c r="T27" s="1"/>
      <c r="U27" s="16"/>
      <c r="V27" s="16"/>
      <c r="W27" s="16"/>
      <c r="X27" s="1"/>
      <c r="Y27" s="1"/>
      <c r="Z27" s="1"/>
      <c r="AA27" s="1"/>
      <c r="AB27" s="1"/>
      <c r="AC27" s="16"/>
      <c r="AD27" s="1"/>
      <c r="AE27" s="16"/>
      <c r="AF27" s="16"/>
      <c r="AG27" s="16"/>
      <c r="AH27" s="16"/>
      <c r="AI27" s="16"/>
      <c r="AJ27" s="16"/>
    </row>
    <row r="28" spans="1:36" ht="14.25" customHeight="1" x14ac:dyDescent="0.35">
      <c r="A28" s="7"/>
      <c r="B28" s="22">
        <f>B24+7</f>
        <v>45806</v>
      </c>
      <c r="C28" s="23" t="s">
        <v>14</v>
      </c>
      <c r="D28" s="73" t="s">
        <v>41</v>
      </c>
      <c r="E28" s="73" t="s">
        <v>41</v>
      </c>
      <c r="F28" s="93" t="s">
        <v>41</v>
      </c>
      <c r="G28" s="76" t="s">
        <v>41</v>
      </c>
      <c r="H28" s="73" t="s">
        <v>41</v>
      </c>
      <c r="I28" s="93" t="s">
        <v>41</v>
      </c>
      <c r="J28" s="1"/>
      <c r="K28" s="7"/>
      <c r="L28" s="22">
        <f>L24+7</f>
        <v>45876</v>
      </c>
      <c r="M28" s="23" t="s">
        <v>14</v>
      </c>
      <c r="N28" s="74" t="s">
        <v>42</v>
      </c>
      <c r="O28" s="74" t="s">
        <v>43</v>
      </c>
      <c r="P28" s="16"/>
      <c r="Q28" s="76" t="s">
        <v>43</v>
      </c>
      <c r="R28" s="73" t="s">
        <v>42</v>
      </c>
      <c r="S28" s="25"/>
      <c r="T28" s="16"/>
      <c r="U28" s="16"/>
      <c r="V28" s="16"/>
      <c r="W28" s="16"/>
      <c r="X28" s="1"/>
      <c r="Y28" s="1"/>
      <c r="Z28" s="1"/>
      <c r="AA28" s="1"/>
      <c r="AB28" s="1"/>
      <c r="AC28" s="16"/>
      <c r="AD28" s="16"/>
      <c r="AE28" s="16"/>
      <c r="AF28" s="16"/>
      <c r="AG28" s="16"/>
      <c r="AH28" s="16"/>
      <c r="AI28" s="16"/>
      <c r="AJ28" s="16"/>
    </row>
    <row r="29" spans="1:36" ht="14.25" customHeight="1" thickBot="1" x14ac:dyDescent="0.4">
      <c r="A29" s="7"/>
      <c r="B29" s="17">
        <f>B28</f>
        <v>45806</v>
      </c>
      <c r="C29" s="18" t="s">
        <v>19</v>
      </c>
      <c r="D29" s="74" t="s">
        <v>41</v>
      </c>
      <c r="E29" s="74" t="s">
        <v>41</v>
      </c>
      <c r="F29" s="72" t="s">
        <v>41</v>
      </c>
      <c r="G29" s="91"/>
      <c r="H29" s="72"/>
      <c r="I29" s="92"/>
      <c r="J29" s="1"/>
      <c r="K29" s="7"/>
      <c r="L29" s="17">
        <f>L28</f>
        <v>45876</v>
      </c>
      <c r="M29" s="18" t="s">
        <v>19</v>
      </c>
      <c r="N29" s="74" t="s">
        <v>42</v>
      </c>
      <c r="O29" s="74" t="s">
        <v>43</v>
      </c>
      <c r="P29" s="16"/>
      <c r="Q29" s="19"/>
      <c r="R29" s="1"/>
      <c r="S29" s="20"/>
      <c r="T29" s="16"/>
      <c r="U29" s="1"/>
      <c r="V29" s="16"/>
      <c r="W29" s="16"/>
      <c r="X29" s="1"/>
      <c r="Y29" s="1"/>
      <c r="Z29" s="1"/>
      <c r="AA29" s="1"/>
      <c r="AB29" s="1"/>
      <c r="AC29" s="1"/>
      <c r="AD29" s="1"/>
      <c r="AE29" s="1"/>
      <c r="AF29" s="16"/>
      <c r="AG29" s="1"/>
      <c r="AH29" s="1"/>
      <c r="AI29" s="1"/>
      <c r="AJ29" s="1"/>
    </row>
    <row r="30" spans="1:36" ht="14.25" customHeight="1" x14ac:dyDescent="0.35">
      <c r="A30" s="7">
        <f>A26+1</f>
        <v>6</v>
      </c>
      <c r="B30" s="11">
        <f>B26+7</f>
        <v>45811</v>
      </c>
      <c r="C30" s="12" t="s">
        <v>14</v>
      </c>
      <c r="D30" s="70" t="s">
        <v>41</v>
      </c>
      <c r="E30" s="70" t="s">
        <v>41</v>
      </c>
      <c r="F30" s="70" t="s">
        <v>41</v>
      </c>
      <c r="G30" s="75" t="s">
        <v>41</v>
      </c>
      <c r="H30" s="70" t="s">
        <v>41</v>
      </c>
      <c r="I30" s="87" t="s">
        <v>41</v>
      </c>
      <c r="J30" s="1"/>
      <c r="K30" s="7">
        <f>K26+1</f>
        <v>16</v>
      </c>
      <c r="L30" s="11">
        <f>L26+7</f>
        <v>45881</v>
      </c>
      <c r="M30" s="12" t="s">
        <v>14</v>
      </c>
      <c r="N30" s="28"/>
      <c r="O30" s="28"/>
      <c r="P30" s="13"/>
      <c r="Q30" s="14"/>
      <c r="R30" s="13"/>
      <c r="S30" s="15"/>
      <c r="T30" s="1"/>
      <c r="U30" s="16"/>
      <c r="V30" s="16"/>
      <c r="W30" s="16"/>
      <c r="X30" s="1"/>
      <c r="Y30" s="1"/>
      <c r="Z30" s="1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ht="14.25" customHeight="1" x14ac:dyDescent="0.35">
      <c r="A31" s="7"/>
      <c r="B31" s="17">
        <f>B30</f>
        <v>45811</v>
      </c>
      <c r="C31" s="18" t="s">
        <v>19</v>
      </c>
      <c r="D31" s="72" t="s">
        <v>41</v>
      </c>
      <c r="E31" s="72" t="s">
        <v>41</v>
      </c>
      <c r="F31" s="72" t="s">
        <v>41</v>
      </c>
      <c r="G31" s="91"/>
      <c r="H31" s="72"/>
      <c r="I31" s="92"/>
      <c r="J31" s="1"/>
      <c r="K31" s="7"/>
      <c r="L31" s="17">
        <f>L30</f>
        <v>45881</v>
      </c>
      <c r="M31" s="18" t="s">
        <v>19</v>
      </c>
      <c r="N31" s="29"/>
      <c r="O31" s="29"/>
      <c r="P31" s="1"/>
      <c r="Q31" s="19"/>
      <c r="R31" s="1"/>
      <c r="S31" s="20"/>
      <c r="T31" s="1"/>
      <c r="U31" s="16"/>
      <c r="V31" s="16"/>
      <c r="W31" s="16"/>
      <c r="X31" s="1"/>
      <c r="Y31" s="1"/>
      <c r="Z31" s="1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ht="14.25" customHeight="1" x14ac:dyDescent="0.35">
      <c r="A32" s="7"/>
      <c r="B32" s="22">
        <f>B28+7</f>
        <v>45813</v>
      </c>
      <c r="C32" s="23" t="s">
        <v>14</v>
      </c>
      <c r="D32" s="73" t="s">
        <v>41</v>
      </c>
      <c r="E32" s="73" t="s">
        <v>41</v>
      </c>
      <c r="F32" s="93" t="s">
        <v>41</v>
      </c>
      <c r="G32" s="76" t="s">
        <v>41</v>
      </c>
      <c r="H32" s="73" t="s">
        <v>41</v>
      </c>
      <c r="I32" s="93" t="s">
        <v>41</v>
      </c>
      <c r="J32" s="1"/>
      <c r="K32" s="7"/>
      <c r="L32" s="22">
        <f>L28+7</f>
        <v>45883</v>
      </c>
      <c r="M32" s="23" t="s">
        <v>14</v>
      </c>
      <c r="N32" s="1"/>
      <c r="O32" s="1"/>
      <c r="P32" s="25"/>
      <c r="Q32" s="26"/>
      <c r="R32" s="24"/>
      <c r="S32" s="25"/>
      <c r="T32" s="16"/>
      <c r="U32" s="1"/>
      <c r="V32" s="16"/>
      <c r="W32" s="16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4.25" customHeight="1" thickBot="1" x14ac:dyDescent="0.5">
      <c r="A33" s="7"/>
      <c r="B33" s="17">
        <f>B32</f>
        <v>45813</v>
      </c>
      <c r="C33" s="18" t="s">
        <v>19</v>
      </c>
      <c r="D33" s="74" t="s">
        <v>41</v>
      </c>
      <c r="E33" s="74" t="s">
        <v>41</v>
      </c>
      <c r="F33" s="72" t="s">
        <v>41</v>
      </c>
      <c r="G33" s="91"/>
      <c r="H33" s="72"/>
      <c r="I33" s="92"/>
      <c r="J33" s="1"/>
      <c r="K33" s="7"/>
      <c r="L33" s="17">
        <f>L32</f>
        <v>45883</v>
      </c>
      <c r="M33" s="18" t="s">
        <v>19</v>
      </c>
      <c r="N33" s="1"/>
      <c r="O33" s="1"/>
      <c r="P33" s="20"/>
      <c r="Q33" s="19"/>
      <c r="R33" s="1"/>
      <c r="S33" s="20"/>
      <c r="T33" s="16"/>
      <c r="U33" s="1"/>
      <c r="V33" s="16"/>
      <c r="W33" s="16"/>
      <c r="X33" s="1"/>
      <c r="Y33" s="1"/>
      <c r="Z33" s="1"/>
      <c r="AA33" s="1"/>
      <c r="AB33" s="1"/>
      <c r="AC33" s="30"/>
      <c r="AD33" s="30"/>
      <c r="AE33" s="1"/>
      <c r="AF33" s="1"/>
      <c r="AG33" s="1"/>
      <c r="AH33" s="1"/>
      <c r="AI33" s="1"/>
      <c r="AJ33" s="1"/>
    </row>
    <row r="34" spans="1:36" ht="14.25" customHeight="1" x14ac:dyDescent="0.35">
      <c r="A34" s="7">
        <f>A30+1</f>
        <v>7</v>
      </c>
      <c r="B34" s="11">
        <f>B30+7</f>
        <v>45818</v>
      </c>
      <c r="C34" s="12" t="s">
        <v>14</v>
      </c>
      <c r="D34" s="70" t="s">
        <v>41</v>
      </c>
      <c r="E34" s="70" t="s">
        <v>41</v>
      </c>
      <c r="F34" s="70" t="s">
        <v>41</v>
      </c>
      <c r="G34" s="75" t="s">
        <v>41</v>
      </c>
      <c r="H34" s="70" t="s">
        <v>41</v>
      </c>
      <c r="I34" s="87" t="s">
        <v>41</v>
      </c>
      <c r="J34" s="1"/>
      <c r="K34" s="7">
        <f>K30+1</f>
        <v>17</v>
      </c>
      <c r="L34" s="11">
        <f>L30+7</f>
        <v>45888</v>
      </c>
      <c r="M34" s="12" t="s">
        <v>14</v>
      </c>
      <c r="N34" s="13"/>
      <c r="O34" s="13"/>
      <c r="P34" s="13"/>
      <c r="Q34" s="14"/>
      <c r="R34" s="13"/>
      <c r="S34" s="15"/>
      <c r="T34" s="1"/>
      <c r="U34" s="1"/>
      <c r="V34" s="16"/>
      <c r="W34" s="16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4.25" customHeight="1" x14ac:dyDescent="0.35">
      <c r="A35" s="7"/>
      <c r="B35" s="17">
        <f>B34</f>
        <v>45818</v>
      </c>
      <c r="C35" s="18" t="s">
        <v>19</v>
      </c>
      <c r="D35" s="72" t="s">
        <v>41</v>
      </c>
      <c r="E35" s="72" t="s">
        <v>41</v>
      </c>
      <c r="F35" s="72" t="s">
        <v>41</v>
      </c>
      <c r="G35" s="91"/>
      <c r="H35" s="72"/>
      <c r="I35" s="92"/>
      <c r="J35" s="1"/>
      <c r="K35" s="7"/>
      <c r="L35" s="17">
        <f>L34</f>
        <v>45888</v>
      </c>
      <c r="M35" s="18" t="s">
        <v>19</v>
      </c>
      <c r="N35" s="29"/>
      <c r="O35" s="1"/>
      <c r="P35" s="1"/>
      <c r="Q35" s="19"/>
      <c r="R35" s="1"/>
      <c r="S35" s="20"/>
      <c r="T35" s="16"/>
      <c r="U35" s="16"/>
      <c r="V35" s="16"/>
      <c r="W35" s="16"/>
      <c r="X35" s="1"/>
      <c r="Y35" s="1"/>
      <c r="Z35" s="1"/>
      <c r="AA35" s="1"/>
      <c r="AB35" s="1"/>
      <c r="AC35" s="1"/>
      <c r="AD35" s="1"/>
      <c r="AE35" s="1"/>
      <c r="AF35" s="1"/>
      <c r="AG35" s="16"/>
      <c r="AH35" s="16"/>
      <c r="AI35" s="16"/>
      <c r="AJ35" s="16"/>
    </row>
    <row r="36" spans="1:36" ht="14.25" customHeight="1" x14ac:dyDescent="0.35">
      <c r="A36" s="7"/>
      <c r="B36" s="22">
        <f>B32+7</f>
        <v>45820</v>
      </c>
      <c r="C36" s="23" t="s">
        <v>14</v>
      </c>
      <c r="D36" s="73" t="s">
        <v>41</v>
      </c>
      <c r="E36" s="73" t="s">
        <v>41</v>
      </c>
      <c r="F36" s="93" t="s">
        <v>41</v>
      </c>
      <c r="G36" s="76" t="s">
        <v>41</v>
      </c>
      <c r="H36" s="73" t="s">
        <v>41</v>
      </c>
      <c r="I36" s="93" t="s">
        <v>41</v>
      </c>
      <c r="J36" s="1"/>
      <c r="K36" s="7"/>
      <c r="L36" s="22">
        <f>L32+7</f>
        <v>45890</v>
      </c>
      <c r="M36" s="23" t="s">
        <v>14</v>
      </c>
      <c r="N36" s="24"/>
      <c r="O36" s="24"/>
      <c r="P36" s="25"/>
      <c r="Q36" s="26"/>
      <c r="R36" s="24"/>
      <c r="S36" s="25"/>
      <c r="T36" s="1"/>
      <c r="U36" s="1"/>
      <c r="V36" s="16"/>
      <c r="W36" s="16"/>
      <c r="X36" s="1"/>
      <c r="Y36" s="1"/>
      <c r="Z36" s="16"/>
      <c r="AA36" s="16"/>
      <c r="AB36" s="16"/>
      <c r="AC36" s="16"/>
      <c r="AD36" s="1"/>
      <c r="AE36" s="16"/>
      <c r="AF36" s="1"/>
      <c r="AG36" s="1"/>
      <c r="AH36" s="1"/>
      <c r="AI36" s="1"/>
      <c r="AJ36" s="1"/>
    </row>
    <row r="37" spans="1:36" ht="14.25" customHeight="1" thickBot="1" x14ac:dyDescent="0.4">
      <c r="A37" s="7"/>
      <c r="B37" s="17">
        <f>B36</f>
        <v>45820</v>
      </c>
      <c r="C37" s="18" t="s">
        <v>19</v>
      </c>
      <c r="D37" s="74" t="s">
        <v>41</v>
      </c>
      <c r="E37" s="74" t="s">
        <v>41</v>
      </c>
      <c r="F37" s="101" t="s">
        <v>41</v>
      </c>
      <c r="G37" s="91"/>
      <c r="H37" s="72"/>
      <c r="I37" s="92"/>
      <c r="J37" s="1"/>
      <c r="K37" s="7"/>
      <c r="L37" s="17">
        <f>L36</f>
        <v>45890</v>
      </c>
      <c r="M37" s="18" t="s">
        <v>19</v>
      </c>
      <c r="N37" s="1"/>
      <c r="O37" s="1"/>
      <c r="P37" s="20"/>
      <c r="Q37" s="19"/>
      <c r="R37" s="1"/>
      <c r="S37" s="20"/>
      <c r="T37" s="1"/>
      <c r="U37" s="1"/>
      <c r="V37" s="16"/>
      <c r="W37" s="16"/>
      <c r="X37" s="1"/>
      <c r="Y37" s="1"/>
      <c r="Z37" s="16"/>
      <c r="AA37" s="16"/>
      <c r="AB37" s="16"/>
      <c r="AC37" s="16"/>
      <c r="AD37" s="1"/>
      <c r="AE37" s="16"/>
      <c r="AF37" s="1"/>
      <c r="AG37" s="16"/>
      <c r="AH37" s="16"/>
      <c r="AI37" s="1"/>
      <c r="AJ37" s="1"/>
    </row>
    <row r="38" spans="1:36" ht="14.25" customHeight="1" x14ac:dyDescent="0.35">
      <c r="A38" s="7">
        <f>A34+1</f>
        <v>8</v>
      </c>
      <c r="B38" s="11">
        <f>B34+7</f>
        <v>45825</v>
      </c>
      <c r="C38" s="12" t="s">
        <v>14</v>
      </c>
      <c r="D38" s="70" t="s">
        <v>41</v>
      </c>
      <c r="E38" s="70" t="s">
        <v>41</v>
      </c>
      <c r="F38" s="70" t="s">
        <v>41</v>
      </c>
      <c r="G38" s="75" t="s">
        <v>41</v>
      </c>
      <c r="H38" s="70" t="s">
        <v>41</v>
      </c>
      <c r="I38" s="87" t="s">
        <v>41</v>
      </c>
      <c r="J38" s="1"/>
      <c r="K38" s="7">
        <f>K34+1</f>
        <v>18</v>
      </c>
      <c r="L38" s="11">
        <f>L34+7</f>
        <v>45895</v>
      </c>
      <c r="M38" s="12" t="s">
        <v>14</v>
      </c>
      <c r="N38" s="13"/>
      <c r="O38" s="13"/>
      <c r="P38" s="13"/>
      <c r="Q38" s="14"/>
      <c r="R38" s="13"/>
      <c r="S38" s="15"/>
      <c r="T38" s="1"/>
      <c r="U38" s="16"/>
      <c r="V38" s="16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6"/>
      <c r="AH38" s="16"/>
      <c r="AI38" s="1"/>
      <c r="AJ38" s="1"/>
    </row>
    <row r="39" spans="1:36" ht="14.25" customHeight="1" x14ac:dyDescent="0.35">
      <c r="A39" s="7"/>
      <c r="B39" s="17">
        <f>B38</f>
        <v>45825</v>
      </c>
      <c r="C39" s="18" t="s">
        <v>19</v>
      </c>
      <c r="D39" s="72" t="s">
        <v>41</v>
      </c>
      <c r="E39" s="72" t="s">
        <v>41</v>
      </c>
      <c r="F39" s="72" t="s">
        <v>41</v>
      </c>
      <c r="G39" s="91"/>
      <c r="H39" s="72"/>
      <c r="I39" s="92"/>
      <c r="J39" s="1"/>
      <c r="K39" s="7"/>
      <c r="L39" s="17">
        <f>L38</f>
        <v>45895</v>
      </c>
      <c r="M39" s="18" t="s">
        <v>19</v>
      </c>
      <c r="N39" s="21"/>
      <c r="O39" s="21"/>
      <c r="P39" s="1"/>
      <c r="Q39" s="19"/>
      <c r="R39" s="1"/>
      <c r="S39" s="20"/>
      <c r="T39" s="1"/>
      <c r="U39" s="16"/>
      <c r="V39" s="16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6"/>
      <c r="AH39" s="16"/>
      <c r="AI39" s="1"/>
      <c r="AJ39" s="1"/>
    </row>
    <row r="40" spans="1:36" ht="14.25" customHeight="1" x14ac:dyDescent="0.35">
      <c r="A40" s="7"/>
      <c r="B40" s="22">
        <f>B36+7</f>
        <v>45827</v>
      </c>
      <c r="C40" s="23" t="s">
        <v>14</v>
      </c>
      <c r="D40" s="73" t="s">
        <v>41</v>
      </c>
      <c r="E40" s="73" t="s">
        <v>41</v>
      </c>
      <c r="F40" s="93" t="s">
        <v>41</v>
      </c>
      <c r="G40" s="76" t="s">
        <v>41</v>
      </c>
      <c r="H40" s="73" t="s">
        <v>41</v>
      </c>
      <c r="I40" s="93" t="s">
        <v>41</v>
      </c>
      <c r="J40" s="16"/>
      <c r="K40" s="7"/>
      <c r="L40" s="22">
        <f>L36+7</f>
        <v>45897</v>
      </c>
      <c r="M40" s="23" t="s">
        <v>14</v>
      </c>
      <c r="N40" s="1"/>
      <c r="O40" s="16"/>
      <c r="P40" s="25"/>
      <c r="Q40" s="26"/>
      <c r="R40" s="24"/>
      <c r="S40" s="25"/>
      <c r="T40" s="1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ht="14.25" customHeight="1" thickBot="1" x14ac:dyDescent="0.4">
      <c r="A41" s="7"/>
      <c r="B41" s="17">
        <f>B40</f>
        <v>45827</v>
      </c>
      <c r="C41" s="18" t="s">
        <v>19</v>
      </c>
      <c r="D41" s="74" t="s">
        <v>41</v>
      </c>
      <c r="E41" s="74" t="s">
        <v>41</v>
      </c>
      <c r="F41" s="72" t="s">
        <v>41</v>
      </c>
      <c r="G41" s="91"/>
      <c r="H41" s="72"/>
      <c r="I41" s="92"/>
      <c r="J41" s="16"/>
      <c r="K41" s="7"/>
      <c r="L41" s="31">
        <f>L40</f>
        <v>45897</v>
      </c>
      <c r="M41" s="18" t="s">
        <v>19</v>
      </c>
      <c r="N41" s="1"/>
      <c r="O41" s="16"/>
      <c r="P41" s="20"/>
      <c r="Q41" s="19"/>
      <c r="R41" s="1"/>
      <c r="S41" s="20"/>
      <c r="T41" s="1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ht="14.25" customHeight="1" x14ac:dyDescent="0.35">
      <c r="A42" s="7">
        <f>A38+1</f>
        <v>9</v>
      </c>
      <c r="B42" s="11">
        <f>B38+7</f>
        <v>45832</v>
      </c>
      <c r="C42" s="12" t="s">
        <v>14</v>
      </c>
      <c r="D42" s="70" t="s">
        <v>41</v>
      </c>
      <c r="E42" s="70" t="s">
        <v>41</v>
      </c>
      <c r="F42" s="70" t="s">
        <v>41</v>
      </c>
      <c r="G42" s="75" t="s">
        <v>41</v>
      </c>
      <c r="H42" s="70" t="s">
        <v>41</v>
      </c>
      <c r="I42" s="87" t="s">
        <v>41</v>
      </c>
      <c r="J42" s="1"/>
      <c r="K42" s="7">
        <f>K38+1</f>
        <v>19</v>
      </c>
      <c r="L42" s="11">
        <f>L38+7</f>
        <v>45902</v>
      </c>
      <c r="M42" s="12" t="s">
        <v>14</v>
      </c>
      <c r="N42" s="13"/>
      <c r="O42" s="13"/>
      <c r="P42" s="13"/>
      <c r="Q42" s="14"/>
      <c r="R42" s="13"/>
      <c r="S42" s="15"/>
      <c r="T42" s="1"/>
      <c r="U42" s="1"/>
      <c r="V42" s="16"/>
      <c r="W42" s="16"/>
      <c r="X42" s="1"/>
      <c r="Y42" s="1"/>
      <c r="Z42" s="1"/>
      <c r="AA42" s="1"/>
      <c r="AB42" s="1"/>
      <c r="AC42" s="1"/>
      <c r="AD42" s="1"/>
      <c r="AE42" s="1"/>
      <c r="AF42" s="1"/>
      <c r="AG42" s="16"/>
      <c r="AH42" s="16"/>
      <c r="AI42" s="1"/>
      <c r="AJ42" s="1"/>
    </row>
    <row r="43" spans="1:36" ht="14.25" customHeight="1" x14ac:dyDescent="0.35">
      <c r="A43" s="7"/>
      <c r="B43" s="17">
        <f>B42</f>
        <v>45832</v>
      </c>
      <c r="C43" s="18" t="s">
        <v>19</v>
      </c>
      <c r="D43" s="72" t="s">
        <v>41</v>
      </c>
      <c r="E43" s="72" t="s">
        <v>41</v>
      </c>
      <c r="F43" s="72" t="s">
        <v>41</v>
      </c>
      <c r="G43" s="91"/>
      <c r="H43" s="72"/>
      <c r="I43" s="92"/>
      <c r="J43" s="1"/>
      <c r="K43" s="7"/>
      <c r="L43" s="17">
        <f>L42</f>
        <v>45902</v>
      </c>
      <c r="M43" s="18" t="s">
        <v>19</v>
      </c>
      <c r="N43" s="21"/>
      <c r="O43" s="21"/>
      <c r="P43" s="1"/>
      <c r="Q43" s="19"/>
      <c r="R43" s="1"/>
      <c r="S43" s="20"/>
      <c r="T43" s="1"/>
      <c r="U43" s="1"/>
      <c r="V43" s="16"/>
      <c r="W43" s="16"/>
      <c r="X43" s="1"/>
      <c r="Y43" s="1"/>
      <c r="Z43" s="1"/>
      <c r="AA43" s="1"/>
      <c r="AB43" s="1"/>
      <c r="AC43" s="1"/>
      <c r="AD43" s="1"/>
      <c r="AE43" s="1"/>
      <c r="AF43" s="1"/>
      <c r="AG43" s="16"/>
      <c r="AH43" s="16"/>
      <c r="AI43" s="1"/>
      <c r="AJ43" s="1"/>
    </row>
    <row r="44" spans="1:36" ht="14.25" customHeight="1" x14ac:dyDescent="0.35">
      <c r="A44" s="7"/>
      <c r="B44" s="22">
        <f>B40+7</f>
        <v>45834</v>
      </c>
      <c r="C44" s="23" t="s">
        <v>14</v>
      </c>
      <c r="D44" s="73" t="s">
        <v>41</v>
      </c>
      <c r="E44" s="73" t="s">
        <v>41</v>
      </c>
      <c r="F44" s="93" t="s">
        <v>41</v>
      </c>
      <c r="G44" s="76" t="s">
        <v>41</v>
      </c>
      <c r="H44" s="73" t="s">
        <v>41</v>
      </c>
      <c r="I44" s="93" t="s">
        <v>41</v>
      </c>
      <c r="J44" s="16"/>
      <c r="K44" s="7"/>
      <c r="L44" s="22">
        <f>L40+7</f>
        <v>45904</v>
      </c>
      <c r="M44" s="23" t="s">
        <v>14</v>
      </c>
      <c r="N44" s="24"/>
      <c r="O44" s="1"/>
      <c r="P44" s="25"/>
      <c r="Q44" s="26"/>
      <c r="R44" s="24"/>
      <c r="S44" s="25"/>
      <c r="T44" s="1"/>
      <c r="U44" s="1"/>
      <c r="V44" s="16"/>
      <c r="W44" s="16"/>
      <c r="X44" s="1"/>
      <c r="Y44" s="1"/>
      <c r="Z44" s="1"/>
      <c r="AA44" s="1"/>
      <c r="AB44" s="1"/>
      <c r="AC44" s="1"/>
      <c r="AD44" s="1"/>
      <c r="AE44" s="1"/>
      <c r="AF44" s="1"/>
      <c r="AG44" s="16"/>
      <c r="AH44" s="16"/>
      <c r="AI44" s="1"/>
      <c r="AJ44" s="1"/>
    </row>
    <row r="45" spans="1:36" ht="14.25" customHeight="1" thickBot="1" x14ac:dyDescent="0.4">
      <c r="A45" s="7"/>
      <c r="B45" s="17">
        <f>B44</f>
        <v>45834</v>
      </c>
      <c r="C45" s="18" t="s">
        <v>19</v>
      </c>
      <c r="D45" s="74" t="s">
        <v>41</v>
      </c>
      <c r="E45" s="74" t="s">
        <v>41</v>
      </c>
      <c r="F45" s="72" t="s">
        <v>41</v>
      </c>
      <c r="G45" s="102"/>
      <c r="H45" s="100"/>
      <c r="I45" s="103"/>
      <c r="J45" s="16"/>
      <c r="K45" s="7"/>
      <c r="L45" s="31">
        <f>L44</f>
        <v>45904</v>
      </c>
      <c r="M45" s="18" t="s">
        <v>19</v>
      </c>
      <c r="N45" s="1"/>
      <c r="O45" s="1"/>
      <c r="P45" s="20"/>
      <c r="Q45" s="19"/>
      <c r="R45" s="1"/>
      <c r="S45" s="20"/>
      <c r="T45" s="1"/>
      <c r="U45" s="1"/>
      <c r="V45" s="16"/>
      <c r="W45" s="16"/>
      <c r="X45" s="1"/>
      <c r="Y45" s="1"/>
      <c r="Z45" s="1"/>
      <c r="AA45" s="1"/>
      <c r="AB45" s="1"/>
      <c r="AC45" s="1"/>
      <c r="AD45" s="1"/>
      <c r="AE45" s="1"/>
      <c r="AF45" s="1"/>
      <c r="AG45" s="16"/>
      <c r="AH45" s="16"/>
      <c r="AI45" s="1"/>
      <c r="AJ45" s="1"/>
    </row>
    <row r="46" spans="1:36" ht="14.25" customHeight="1" x14ac:dyDescent="0.35">
      <c r="A46" s="7">
        <f>A42+1</f>
        <v>10</v>
      </c>
      <c r="B46" s="78">
        <f>B42+7</f>
        <v>45839</v>
      </c>
      <c r="C46" s="79" t="s">
        <v>14</v>
      </c>
      <c r="D46" s="70" t="s">
        <v>41</v>
      </c>
      <c r="E46" s="94"/>
      <c r="F46" s="95"/>
      <c r="G46" s="75" t="s">
        <v>41</v>
      </c>
      <c r="H46" s="70"/>
      <c r="I46" s="87"/>
      <c r="J46" s="1"/>
      <c r="K46" s="7">
        <f>K42+1</f>
        <v>20</v>
      </c>
      <c r="L46" s="11">
        <f>L42+7</f>
        <v>45909</v>
      </c>
      <c r="M46" s="12" t="s">
        <v>14</v>
      </c>
      <c r="N46" s="13"/>
      <c r="O46" s="13"/>
      <c r="P46" s="15"/>
      <c r="Q46" s="14"/>
      <c r="R46" s="13"/>
      <c r="S46" s="15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6"/>
      <c r="AH46" s="16"/>
      <c r="AI46" s="1"/>
      <c r="AJ46" s="1"/>
    </row>
    <row r="47" spans="1:36" ht="14.25" customHeight="1" x14ac:dyDescent="0.35">
      <c r="A47" s="7"/>
      <c r="B47" s="80">
        <f>B46</f>
        <v>45839</v>
      </c>
      <c r="C47" s="81" t="s">
        <v>19</v>
      </c>
      <c r="D47" s="72" t="s">
        <v>41</v>
      </c>
      <c r="E47" s="74"/>
      <c r="F47" s="96"/>
      <c r="G47" s="91"/>
      <c r="H47" s="72"/>
      <c r="I47" s="92"/>
      <c r="J47" s="1"/>
      <c r="K47" s="7"/>
      <c r="L47" s="17">
        <f>L46</f>
        <v>45909</v>
      </c>
      <c r="M47" s="18" t="s">
        <v>19</v>
      </c>
      <c r="N47" s="34" t="str">
        <f t="shared" ref="N47:P47" si="0">N46&amp;" "</f>
        <v xml:space="preserve"> </v>
      </c>
      <c r="O47" s="34" t="str">
        <f t="shared" si="0"/>
        <v xml:space="preserve"> </v>
      </c>
      <c r="P47" s="35" t="str">
        <f t="shared" si="0"/>
        <v xml:space="preserve"> </v>
      </c>
      <c r="Q47" s="19"/>
      <c r="R47" s="1"/>
      <c r="S47" s="20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6"/>
      <c r="AH47" s="16"/>
      <c r="AI47" s="1"/>
      <c r="AJ47" s="1"/>
    </row>
    <row r="48" spans="1:36" ht="14.25" customHeight="1" x14ac:dyDescent="0.35">
      <c r="A48" s="7"/>
      <c r="B48" s="82">
        <f>B44+7</f>
        <v>45841</v>
      </c>
      <c r="C48" s="23" t="s">
        <v>14</v>
      </c>
      <c r="D48" s="73"/>
      <c r="E48" s="73"/>
      <c r="F48" s="97"/>
      <c r="G48" s="76"/>
      <c r="H48" s="73"/>
      <c r="I48" s="104"/>
      <c r="J48" s="16"/>
      <c r="K48" s="7"/>
      <c r="L48" s="22">
        <f>L44+7</f>
        <v>45911</v>
      </c>
      <c r="M48" s="23" t="s">
        <v>14</v>
      </c>
      <c r="N48" s="24"/>
      <c r="O48" s="24"/>
      <c r="P48" s="25"/>
      <c r="Q48" s="36"/>
      <c r="R48" s="37"/>
      <c r="S48" s="33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6"/>
      <c r="AH48" s="16"/>
      <c r="AI48" s="1"/>
      <c r="AJ48" s="1"/>
    </row>
    <row r="49" spans="1:36" ht="14.25" customHeight="1" thickBot="1" x14ac:dyDescent="0.4">
      <c r="A49" s="7"/>
      <c r="B49" s="83">
        <f>B48</f>
        <v>45841</v>
      </c>
      <c r="C49" s="84" t="s">
        <v>19</v>
      </c>
      <c r="D49" s="98"/>
      <c r="E49" s="98"/>
      <c r="F49" s="99"/>
      <c r="G49" s="102"/>
      <c r="H49" s="100"/>
      <c r="I49" s="103"/>
      <c r="J49" s="16"/>
      <c r="K49" s="7"/>
      <c r="L49" s="31">
        <f>L48</f>
        <v>45911</v>
      </c>
      <c r="M49" s="27" t="s">
        <v>19</v>
      </c>
      <c r="N49" s="27"/>
      <c r="O49" s="27"/>
      <c r="P49" s="38"/>
      <c r="Q49" s="39"/>
      <c r="R49" s="40"/>
      <c r="S49" s="3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6"/>
      <c r="AH49" s="16"/>
      <c r="AI49" s="1"/>
      <c r="AJ49" s="1"/>
    </row>
    <row r="50" spans="1:36" ht="15.5" x14ac:dyDescent="0.35">
      <c r="A50" s="7"/>
      <c r="B50" s="6"/>
      <c r="C50" s="6"/>
      <c r="D50" s="1"/>
      <c r="E50" s="1"/>
      <c r="F50" s="1"/>
      <c r="G50" s="1"/>
      <c r="H50" s="1"/>
      <c r="I50" s="1"/>
      <c r="J50" s="1"/>
      <c r="K50" s="16"/>
      <c r="L50" s="16"/>
      <c r="M50" s="16"/>
      <c r="N50" s="16"/>
      <c r="O50" s="16"/>
      <c r="P50" s="16"/>
      <c r="Q50" s="16"/>
      <c r="R50" s="16"/>
      <c r="S50" s="16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6"/>
      <c r="AH50" s="16"/>
      <c r="AI50" s="1"/>
      <c r="AJ50" s="1"/>
    </row>
    <row r="51" spans="1:36" ht="15.5" x14ac:dyDescent="0.35">
      <c r="A51" s="7"/>
      <c r="B51" s="6"/>
      <c r="C51" s="6"/>
      <c r="D51" s="1"/>
      <c r="E51" s="1"/>
      <c r="F51" s="1"/>
      <c r="G51" s="16"/>
      <c r="H51" s="16"/>
      <c r="I51" s="16"/>
      <c r="J51" s="16"/>
      <c r="K51" s="16"/>
      <c r="L51" s="16"/>
      <c r="M51" s="1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 ht="18.5" x14ac:dyDescent="0.45">
      <c r="A52" s="1"/>
      <c r="B52" s="41" t="s">
        <v>24</v>
      </c>
      <c r="C52" s="42"/>
      <c r="D52" s="43"/>
      <c r="E52" s="44"/>
      <c r="F52" s="44"/>
      <c r="G52" s="45"/>
      <c r="H52" s="1"/>
      <c r="I52" s="1"/>
      <c r="J52" s="1"/>
      <c r="K52" s="1"/>
      <c r="L52" s="41" t="s">
        <v>24</v>
      </c>
      <c r="M52" s="42"/>
      <c r="N52" s="43"/>
      <c r="O52" s="44"/>
      <c r="P52" s="44"/>
      <c r="Q52" s="45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6"/>
      <c r="AH52" s="16"/>
      <c r="AI52" s="1"/>
      <c r="AJ52" s="1"/>
    </row>
    <row r="53" spans="1:36" ht="14.5" x14ac:dyDescent="0.35">
      <c r="A53" s="1"/>
      <c r="B53" s="46" t="s">
        <v>25</v>
      </c>
      <c r="C53" s="47" t="s">
        <v>26</v>
      </c>
      <c r="D53" s="47" t="s">
        <v>27</v>
      </c>
      <c r="E53" s="48" t="s">
        <v>28</v>
      </c>
      <c r="F53" s="48" t="s">
        <v>29</v>
      </c>
      <c r="G53" s="49" t="s">
        <v>30</v>
      </c>
      <c r="H53" s="1"/>
      <c r="I53" s="1"/>
      <c r="J53" s="1"/>
      <c r="K53" s="1"/>
      <c r="L53" s="46" t="s">
        <v>25</v>
      </c>
      <c r="M53" s="47" t="s">
        <v>26</v>
      </c>
      <c r="N53" s="47" t="s">
        <v>27</v>
      </c>
      <c r="O53" s="48" t="s">
        <v>28</v>
      </c>
      <c r="P53" s="48" t="s">
        <v>29</v>
      </c>
      <c r="Q53" s="49" t="s">
        <v>30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6"/>
      <c r="AH53" s="16"/>
      <c r="AI53" s="1"/>
      <c r="AJ53" s="1"/>
    </row>
    <row r="54" spans="1:36" ht="14.5" x14ac:dyDescent="0.35">
      <c r="A54" s="1"/>
      <c r="B54" s="77" t="s">
        <v>22</v>
      </c>
      <c r="C54" s="51"/>
      <c r="D54" s="51">
        <f t="shared" ref="D54" si="1">COUNTIF($D$10:$F$49,B54)</f>
        <v>0</v>
      </c>
      <c r="E54" s="52">
        <f t="shared" ref="E54" si="2">COUNTIF($D$10:$F$11,B54)+COUNTIF($D$14:$F$15,B54)+COUNTIF($D$18:$F$19,B54)+COUNTIF($D$22:$F$23,B54)+COUNTIF($D$26:$F$27,B54)+COUNTIF($D$30:$F$31,B54)+COUNTIF($D$34:$F$35,B54)+COUNTIF($D$38:$F$39,B54)+COUNTIF($D$42:$F$43,B54)+COUNTIF($D$46:$F$47,B54)</f>
        <v>0</v>
      </c>
      <c r="F54" s="52">
        <f t="shared" ref="F54" si="3">COUNTIF($D$13:$F$13,B54)+COUNTIF($D$17:$F$17,B54)+COUNTIF($D$21:$F$21,B54)+COUNTIF($D$25:$F$25,B54)+COUNTIF($D$29:$F$29,B54)+COUNTIF($D$33:$F$33,B54)+COUNTIF($D$37:$F$37,B54)+COUNTIF($D$11:$F$11,B54)+COUNTIF($D$15:$F$15,B54)+COUNTIF($D$19:$F$19,B54)+COUNTIF($D$23:$F$23,B54)+COUNTIF($D$27:$F$27,B54)+COUNTIF($D$31:$F$31,B54)+COUNTIF($D$35:$F$35,B54)+COUNTIF($D$39:$F$39,B54)+COUNTIF($D$41:$F$41,B54)+COUNTIF($D$43:$F$43,B54)+COUNTIF($D$45:$F$45,B54)+COUNTIF($D$47:$F$47,B54)+COUNTIF($D$49:$F$49,B54)</f>
        <v>0</v>
      </c>
      <c r="G54" s="53">
        <f t="shared" ref="G54" si="4">COUNTIF($G$10:$I$49,B54)</f>
        <v>0</v>
      </c>
      <c r="H54" s="1"/>
      <c r="I54" s="1"/>
      <c r="J54" s="1"/>
      <c r="K54" s="1"/>
      <c r="L54" s="77" t="str">
        <f>B54</f>
        <v>Angels</v>
      </c>
      <c r="M54" s="51"/>
      <c r="N54" s="51">
        <f t="shared" ref="N54" si="5">COUNTIF($N$10:$P$49,L54)</f>
        <v>0</v>
      </c>
      <c r="O54" s="52">
        <f t="shared" ref="O54" si="6">COUNTIF($N$10:$P$11,L54)+COUNTIF($N$14:$P$15,L54)+COUNTIF($N$18:$P$19,L54)+COUNTIF($N$22:$P$23,L54)+COUNTIF($N$26:$P$27,L54)+COUNTIF($N$30:$P$31,L54)+COUNTIF($N$34:$P$35,L54)+COUNTIF($N$38:$P$39,L54)+COUNTIF($N$42:$P$43,L54)+COUNTIF($N$46:$P$47,L54)</f>
        <v>0</v>
      </c>
      <c r="P54" s="52">
        <f t="shared" ref="P54" si="7">COUNTIF($N$13:$O$13,L54)+COUNTIF($N$17:$P$17,L54)+COUNTIF($N$21:$P$21,L54)+COUNTIF($N$25:$P$25,L54)+COUNTIF($N$29:$P$29,L54)+COUNTIF($N$33:$P$33,L54)+COUNTIF($N$37:$P$37,L54)+COUNTIF($N$11:$P$11,L54)+COUNTIF($N$15:$P$15,L54)+COUNTIF($N$19:$P$19,L54)+COUNTIF($N$23:$P$23,L54)+COUNTIF($N$27:$P$27,L54)+COUNTIF($N$31:$P$31,L54)+COUNTIF($N$35:$P$35,L54)+COUNTIF($N$39:$P$39,L54)+COUNTIF($N$41:$P$41,L54)+COUNTIF($N$43:$P$43,L54)+COUNTIF($N$45:$P$45,L54)+COUNTIF($N$47:$P$47,L54)+COUNTIF($N$49:$P$49,L54)</f>
        <v>0</v>
      </c>
      <c r="Q54" s="53">
        <f t="shared" ref="Q54" si="8">COUNTIF($Q$10:$S$49,L54)</f>
        <v>0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6"/>
      <c r="AH54" s="16"/>
      <c r="AI54" s="1"/>
      <c r="AJ54" s="1"/>
    </row>
    <row r="55" spans="1:36" ht="14.5" x14ac:dyDescent="0.35">
      <c r="A55" s="1"/>
      <c r="B55" s="77" t="s">
        <v>17</v>
      </c>
      <c r="C55" s="51"/>
      <c r="D55" s="51">
        <f t="shared" ref="D55:D64" si="9">COUNTIF($D$10:$F$49,B55)</f>
        <v>0</v>
      </c>
      <c r="E55" s="52">
        <f t="shared" ref="E55:E64" si="10">COUNTIF($D$10:$F$11,B55)+COUNTIF($D$14:$F$15,B55)+COUNTIF($D$18:$F$19,B55)+COUNTIF($D$22:$F$23,B55)+COUNTIF($D$26:$F$27,B55)+COUNTIF($D$30:$F$31,B55)+COUNTIF($D$34:$F$35,B55)+COUNTIF($D$38:$F$39,B55)+COUNTIF($D$42:$F$43,B55)+COUNTIF($D$46:$F$47,B55)</f>
        <v>0</v>
      </c>
      <c r="F55" s="52">
        <f t="shared" ref="F55:F64" si="11">COUNTIF($D$13:$F$13,B55)+COUNTIF($D$17:$F$17,B55)+COUNTIF($D$21:$F$21,B55)+COUNTIF($D$25:$F$25,B55)+COUNTIF($D$29:$F$29,B55)+COUNTIF($D$33:$F$33,B55)+COUNTIF($D$37:$F$37,B55)+COUNTIF($D$11:$F$11,B55)+COUNTIF($D$15:$F$15,B55)+COUNTIF($D$19:$F$19,B55)+COUNTIF($D$23:$F$23,B55)+COUNTIF($D$27:$F$27,B55)+COUNTIF($D$31:$F$31,B55)+COUNTIF($D$35:$F$35,B55)+COUNTIF($D$39:$F$39,B55)+COUNTIF($D$41:$F$41,B55)+COUNTIF($D$43:$F$43,B55)+COUNTIF($D$45:$F$45,B55)+COUNTIF($D$47:$F$47,B55)+COUNTIF($D$49:$F$49,B55)</f>
        <v>0</v>
      </c>
      <c r="G55" s="53">
        <f t="shared" ref="G55:G64" si="12">COUNTIF($G$10:$I$49,B55)</f>
        <v>0</v>
      </c>
      <c r="H55" s="1"/>
      <c r="I55" s="1"/>
      <c r="J55" s="1"/>
      <c r="K55" s="1"/>
      <c r="L55" s="77" t="str">
        <f t="shared" ref="L55:L64" si="13">B55</f>
        <v>Beavers</v>
      </c>
      <c r="M55" s="51"/>
      <c r="N55" s="51">
        <f t="shared" ref="N55:N64" si="14">COUNTIF($N$10:$P$49,L55)</f>
        <v>0</v>
      </c>
      <c r="O55" s="52">
        <f t="shared" ref="O55:O64" si="15">COUNTIF($N$10:$P$11,L55)+COUNTIF($N$14:$P$15,L55)+COUNTIF($N$18:$P$19,L55)+COUNTIF($N$22:$P$23,L55)+COUNTIF($N$26:$P$27,L55)+COUNTIF($N$30:$P$31,L55)+COUNTIF($N$34:$P$35,L55)+COUNTIF($N$38:$P$39,L55)+COUNTIF($N$42:$P$43,L55)+COUNTIF($N$46:$P$47,L55)</f>
        <v>0</v>
      </c>
      <c r="P55" s="52">
        <f t="shared" ref="P55:P64" si="16">COUNTIF($N$13:$O$13,L55)+COUNTIF($N$17:$P$17,L55)+COUNTIF($N$21:$P$21,L55)+COUNTIF($N$25:$P$25,L55)+COUNTIF($N$29:$P$29,L55)+COUNTIF($N$33:$P$33,L55)+COUNTIF($N$37:$P$37,L55)+COUNTIF($N$11:$P$11,L55)+COUNTIF($N$15:$P$15,L55)+COUNTIF($N$19:$P$19,L55)+COUNTIF($N$23:$P$23,L55)+COUNTIF($N$27:$P$27,L55)+COUNTIF($N$31:$P$31,L55)+COUNTIF($N$35:$P$35,L55)+COUNTIF($N$39:$P$39,L55)+COUNTIF($N$41:$P$41,L55)+COUNTIF($N$43:$P$43,L55)+COUNTIF($N$45:$P$45,L55)+COUNTIF($N$47:$P$47,L55)+COUNTIF($N$49:$P$49,L55)</f>
        <v>0</v>
      </c>
      <c r="Q55" s="53">
        <f t="shared" ref="Q55:Q64" si="17">COUNTIF($Q$10:$S$49,L55)</f>
        <v>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6"/>
      <c r="AH55" s="16"/>
      <c r="AI55" s="1"/>
      <c r="AJ55" s="1"/>
    </row>
    <row r="56" spans="1:36" ht="14.5" x14ac:dyDescent="0.35">
      <c r="A56" s="1"/>
      <c r="B56" s="77" t="s">
        <v>40</v>
      </c>
      <c r="C56" s="51"/>
      <c r="D56" s="51">
        <f t="shared" ref="D56" si="18">COUNTIF($D$10:$F$49,B56)</f>
        <v>0</v>
      </c>
      <c r="E56" s="52">
        <f t="shared" ref="E56" si="19">COUNTIF($D$10:$F$11,B56)+COUNTIF($D$14:$F$15,B56)+COUNTIF($D$18:$F$19,B56)+COUNTIF($D$22:$F$23,B56)+COUNTIF($D$26:$F$27,B56)+COUNTIF($D$30:$F$31,B56)+COUNTIF($D$34:$F$35,B56)+COUNTIF($D$38:$F$39,B56)+COUNTIF($D$42:$F$43,B56)+COUNTIF($D$46:$F$47,B56)</f>
        <v>0</v>
      </c>
      <c r="F56" s="52">
        <f t="shared" ref="F56" si="20">COUNTIF($D$13:$F$13,B56)+COUNTIF($D$17:$F$17,B56)+COUNTIF($D$21:$F$21,B56)+COUNTIF($D$25:$F$25,B56)+COUNTIF($D$29:$F$29,B56)+COUNTIF($D$33:$F$33,B56)+COUNTIF($D$37:$F$37,B56)+COUNTIF($D$11:$F$11,B56)+COUNTIF($D$15:$F$15,B56)+COUNTIF($D$19:$F$19,B56)+COUNTIF($D$23:$F$23,B56)+COUNTIF($D$27:$F$27,B56)+COUNTIF($D$31:$F$31,B56)+COUNTIF($D$35:$F$35,B56)+COUNTIF($D$39:$F$39,B56)+COUNTIF($D$41:$F$41,B56)+COUNTIF($D$43:$F$43,B56)+COUNTIF($D$45:$F$45,B56)+COUNTIF($D$47:$F$47,B56)+COUNTIF($D$49:$F$49,B56)</f>
        <v>0</v>
      </c>
      <c r="G56" s="53">
        <f t="shared" ref="G56" si="21">COUNTIF($G$10:$I$49,B56)</f>
        <v>0</v>
      </c>
      <c r="H56" s="1"/>
      <c r="I56" s="1"/>
      <c r="J56" s="1"/>
      <c r="K56" s="1"/>
      <c r="L56" s="77" t="str">
        <f t="shared" si="13"/>
        <v>Ducks</v>
      </c>
      <c r="M56" s="51"/>
      <c r="N56" s="51">
        <f t="shared" ref="N56" si="22">COUNTIF($N$10:$P$49,L56)</f>
        <v>0</v>
      </c>
      <c r="O56" s="52">
        <f t="shared" ref="O56" si="23">COUNTIF($N$10:$P$11,L56)+COUNTIF($N$14:$P$15,L56)+COUNTIF($N$18:$P$19,L56)+COUNTIF($N$22:$P$23,L56)+COUNTIF($N$26:$P$27,L56)+COUNTIF($N$30:$P$31,L56)+COUNTIF($N$34:$P$35,L56)+COUNTIF($N$38:$P$39,L56)+COUNTIF($N$42:$P$43,L56)+COUNTIF($N$46:$P$47,L56)</f>
        <v>0</v>
      </c>
      <c r="P56" s="52">
        <f t="shared" ref="P56" si="24">COUNTIF($N$13:$O$13,L56)+COUNTIF($N$17:$P$17,L56)+COUNTIF($N$21:$P$21,L56)+COUNTIF($N$25:$P$25,L56)+COUNTIF($N$29:$P$29,L56)+COUNTIF($N$33:$P$33,L56)+COUNTIF($N$37:$P$37,L56)+COUNTIF($N$11:$P$11,L56)+COUNTIF($N$15:$P$15,L56)+COUNTIF($N$19:$P$19,L56)+COUNTIF($N$23:$P$23,L56)+COUNTIF($N$27:$P$27,L56)+COUNTIF($N$31:$P$31,L56)+COUNTIF($N$35:$P$35,L56)+COUNTIF($N$39:$P$39,L56)+COUNTIF($N$41:$P$41,L56)+COUNTIF($N$43:$P$43,L56)+COUNTIF($N$45:$P$45,L56)+COUNTIF($N$47:$P$47,L56)+COUNTIF($N$49:$P$49,L56)</f>
        <v>0</v>
      </c>
      <c r="Q56" s="53">
        <f t="shared" ref="Q56" si="25">COUNTIF($Q$10:$S$49,L56)</f>
        <v>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6"/>
      <c r="AH56" s="16"/>
      <c r="AI56" s="1"/>
      <c r="AJ56" s="1"/>
    </row>
    <row r="57" spans="1:36" ht="14.5" x14ac:dyDescent="0.35">
      <c r="A57" s="1"/>
      <c r="B57" s="77" t="s">
        <v>37</v>
      </c>
      <c r="C57" s="51"/>
      <c r="D57" s="51">
        <f t="shared" si="9"/>
        <v>0</v>
      </c>
      <c r="E57" s="52">
        <f t="shared" si="10"/>
        <v>0</v>
      </c>
      <c r="F57" s="52">
        <f t="shared" si="11"/>
        <v>0</v>
      </c>
      <c r="G57" s="53">
        <f t="shared" si="12"/>
        <v>0</v>
      </c>
      <c r="H57" s="16"/>
      <c r="I57" s="1"/>
      <c r="J57" s="1"/>
      <c r="K57" s="1"/>
      <c r="L57" s="77" t="str">
        <f t="shared" si="13"/>
        <v>Guardians</v>
      </c>
      <c r="M57" s="51"/>
      <c r="N57" s="51">
        <f t="shared" si="14"/>
        <v>0</v>
      </c>
      <c r="O57" s="52">
        <f t="shared" si="15"/>
        <v>0</v>
      </c>
      <c r="P57" s="52">
        <f t="shared" si="16"/>
        <v>0</v>
      </c>
      <c r="Q57" s="53">
        <f t="shared" si="17"/>
        <v>0</v>
      </c>
      <c r="R57" s="1"/>
      <c r="S57" s="1"/>
      <c r="T57" s="1"/>
      <c r="U57" s="1"/>
      <c r="V57" s="16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6"/>
      <c r="AH57" s="16"/>
      <c r="AI57" s="1"/>
      <c r="AJ57" s="1"/>
    </row>
    <row r="58" spans="1:36" ht="14.5" x14ac:dyDescent="0.35">
      <c r="A58" s="1"/>
      <c r="B58" s="77" t="s">
        <v>20</v>
      </c>
      <c r="C58" s="51"/>
      <c r="D58" s="51">
        <f t="shared" si="9"/>
        <v>0</v>
      </c>
      <c r="E58" s="52">
        <f t="shared" si="10"/>
        <v>0</v>
      </c>
      <c r="F58" s="52">
        <f t="shared" si="11"/>
        <v>0</v>
      </c>
      <c r="G58" s="53">
        <f t="shared" si="12"/>
        <v>0</v>
      </c>
      <c r="H58" s="1"/>
      <c r="I58" s="1"/>
      <c r="J58" s="1"/>
      <c r="K58" s="1"/>
      <c r="L58" s="77" t="str">
        <f t="shared" si="13"/>
        <v>Knights</v>
      </c>
      <c r="M58" s="51"/>
      <c r="N58" s="51">
        <f t="shared" si="14"/>
        <v>0</v>
      </c>
      <c r="O58" s="52">
        <f t="shared" si="15"/>
        <v>0</v>
      </c>
      <c r="P58" s="52">
        <f t="shared" si="16"/>
        <v>0</v>
      </c>
      <c r="Q58" s="53">
        <f t="shared" si="17"/>
        <v>0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6"/>
      <c r="AH58" s="16"/>
      <c r="AI58" s="1"/>
      <c r="AJ58" s="1"/>
    </row>
    <row r="59" spans="1:36" ht="14.5" x14ac:dyDescent="0.35">
      <c r="A59" s="1"/>
      <c r="B59" s="77" t="s">
        <v>18</v>
      </c>
      <c r="C59" s="51"/>
      <c r="D59" s="51">
        <f t="shared" si="9"/>
        <v>0</v>
      </c>
      <c r="E59" s="52">
        <f t="shared" si="10"/>
        <v>0</v>
      </c>
      <c r="F59" s="52">
        <f t="shared" si="11"/>
        <v>0</v>
      </c>
      <c r="G59" s="53">
        <f t="shared" si="12"/>
        <v>0</v>
      </c>
      <c r="H59" s="1"/>
      <c r="I59" s="1"/>
      <c r="J59" s="1"/>
      <c r="K59" s="1"/>
      <c r="L59" s="77" t="str">
        <f t="shared" si="13"/>
        <v>Mavericks</v>
      </c>
      <c r="M59" s="51"/>
      <c r="N59" s="51">
        <f t="shared" si="14"/>
        <v>0</v>
      </c>
      <c r="O59" s="52">
        <f t="shared" si="15"/>
        <v>0</v>
      </c>
      <c r="P59" s="52">
        <f t="shared" si="16"/>
        <v>0</v>
      </c>
      <c r="Q59" s="53">
        <f t="shared" si="17"/>
        <v>0</v>
      </c>
      <c r="R59" s="16"/>
      <c r="S59" s="16"/>
      <c r="T59" s="16"/>
      <c r="U59" s="1"/>
      <c r="V59" s="16"/>
      <c r="W59" s="16"/>
      <c r="X59" s="16"/>
      <c r="Y59" s="1"/>
      <c r="Z59" s="1"/>
      <c r="AA59" s="1"/>
      <c r="AB59" s="1"/>
      <c r="AC59" s="1"/>
      <c r="AD59" s="1"/>
      <c r="AE59" s="1"/>
      <c r="AF59" s="1"/>
      <c r="AG59" s="16"/>
      <c r="AH59" s="16"/>
      <c r="AI59" s="1"/>
      <c r="AJ59" s="1"/>
    </row>
    <row r="60" spans="1:36" ht="14.5" x14ac:dyDescent="0.35">
      <c r="A60" s="1"/>
      <c r="B60" s="77" t="s">
        <v>21</v>
      </c>
      <c r="C60" s="51"/>
      <c r="D60" s="51">
        <f t="shared" si="9"/>
        <v>0</v>
      </c>
      <c r="E60" s="52">
        <f t="shared" si="10"/>
        <v>0</v>
      </c>
      <c r="F60" s="52">
        <f t="shared" si="11"/>
        <v>0</v>
      </c>
      <c r="G60" s="53">
        <f t="shared" si="12"/>
        <v>0</v>
      </c>
      <c r="H60" s="1"/>
      <c r="I60" s="1"/>
      <c r="J60" s="1"/>
      <c r="K60" s="1"/>
      <c r="L60" s="77" t="str">
        <f t="shared" si="13"/>
        <v>Rebels</v>
      </c>
      <c r="M60" s="51"/>
      <c r="N60" s="51">
        <f t="shared" si="14"/>
        <v>0</v>
      </c>
      <c r="O60" s="52">
        <f t="shared" si="15"/>
        <v>0</v>
      </c>
      <c r="P60" s="52">
        <f t="shared" si="16"/>
        <v>0</v>
      </c>
      <c r="Q60" s="53">
        <f t="shared" si="17"/>
        <v>0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6"/>
      <c r="AH60" s="16"/>
      <c r="AI60" s="1"/>
      <c r="AJ60" s="1"/>
    </row>
    <row r="61" spans="1:36" ht="14.5" x14ac:dyDescent="0.35">
      <c r="A61" s="1"/>
      <c r="B61" s="77" t="s">
        <v>15</v>
      </c>
      <c r="C61" s="51"/>
      <c r="D61" s="51">
        <f t="shared" si="9"/>
        <v>0</v>
      </c>
      <c r="E61" s="52">
        <f t="shared" si="10"/>
        <v>0</v>
      </c>
      <c r="F61" s="52">
        <f t="shared" si="11"/>
        <v>0</v>
      </c>
      <c r="G61" s="53">
        <f t="shared" si="12"/>
        <v>0</v>
      </c>
      <c r="H61" s="1"/>
      <c r="I61" s="1"/>
      <c r="J61" s="1"/>
      <c r="K61" s="1"/>
      <c r="L61" s="77" t="str">
        <f t="shared" si="13"/>
        <v>Oddsox</v>
      </c>
      <c r="M61" s="51"/>
      <c r="N61" s="51">
        <f t="shared" si="14"/>
        <v>0</v>
      </c>
      <c r="O61" s="52">
        <f t="shared" si="15"/>
        <v>0</v>
      </c>
      <c r="P61" s="52">
        <f t="shared" si="16"/>
        <v>0</v>
      </c>
      <c r="Q61" s="53">
        <f t="shared" si="17"/>
        <v>0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6"/>
      <c r="AH61" s="16"/>
      <c r="AI61" s="1"/>
      <c r="AJ61" s="1"/>
    </row>
    <row r="62" spans="1:36" ht="14.25" customHeight="1" x14ac:dyDescent="0.45">
      <c r="A62" s="30"/>
      <c r="B62" s="77" t="s">
        <v>16</v>
      </c>
      <c r="C62" s="51"/>
      <c r="D62" s="51">
        <f t="shared" si="9"/>
        <v>0</v>
      </c>
      <c r="E62" s="52">
        <f t="shared" si="10"/>
        <v>0</v>
      </c>
      <c r="F62" s="52">
        <f t="shared" si="11"/>
        <v>0</v>
      </c>
      <c r="G62" s="53">
        <f t="shared" si="12"/>
        <v>0</v>
      </c>
      <c r="H62" s="16"/>
      <c r="I62" s="16"/>
      <c r="J62" s="16"/>
      <c r="K62" s="30"/>
      <c r="L62" s="77" t="str">
        <f t="shared" si="13"/>
        <v>Spirits</v>
      </c>
      <c r="M62" s="51"/>
      <c r="N62" s="51">
        <f t="shared" si="14"/>
        <v>0</v>
      </c>
      <c r="O62" s="52">
        <f t="shared" si="15"/>
        <v>0</v>
      </c>
      <c r="P62" s="52">
        <f t="shared" si="16"/>
        <v>0</v>
      </c>
      <c r="Q62" s="53">
        <f t="shared" si="17"/>
        <v>0</v>
      </c>
      <c r="R62" s="1"/>
      <c r="S62" s="1"/>
      <c r="T62" s="1"/>
      <c r="U62" s="30"/>
      <c r="V62" s="16"/>
      <c r="W62" s="16"/>
      <c r="X62" s="1"/>
      <c r="Y62" s="30"/>
      <c r="Z62" s="30"/>
      <c r="AA62" s="30"/>
      <c r="AB62" s="30"/>
      <c r="AC62" s="30"/>
      <c r="AD62" s="30"/>
      <c r="AE62" s="30"/>
      <c r="AF62" s="30"/>
      <c r="AG62" s="16"/>
      <c r="AH62" s="16"/>
      <c r="AI62" s="30"/>
      <c r="AJ62" s="30"/>
    </row>
    <row r="63" spans="1:36" ht="14.25" customHeight="1" x14ac:dyDescent="0.45">
      <c r="A63" s="30"/>
      <c r="B63" s="77" t="s">
        <v>23</v>
      </c>
      <c r="C63" s="51"/>
      <c r="D63" s="51">
        <f t="shared" si="9"/>
        <v>0</v>
      </c>
      <c r="E63" s="52">
        <f t="shared" si="10"/>
        <v>0</v>
      </c>
      <c r="F63" s="52">
        <f t="shared" si="11"/>
        <v>0</v>
      </c>
      <c r="G63" s="53">
        <f t="shared" si="12"/>
        <v>0</v>
      </c>
      <c r="H63" s="16"/>
      <c r="I63" s="16"/>
      <c r="J63" s="16"/>
      <c r="K63" s="30"/>
      <c r="L63" s="77" t="str">
        <f t="shared" si="13"/>
        <v>Sharks</v>
      </c>
      <c r="M63" s="51"/>
      <c r="N63" s="51">
        <f t="shared" si="14"/>
        <v>0</v>
      </c>
      <c r="O63" s="52">
        <f t="shared" si="15"/>
        <v>0</v>
      </c>
      <c r="P63" s="52">
        <f t="shared" si="16"/>
        <v>0</v>
      </c>
      <c r="Q63" s="53">
        <f t="shared" si="17"/>
        <v>0</v>
      </c>
      <c r="R63" s="1"/>
      <c r="S63" s="1"/>
      <c r="T63" s="1"/>
      <c r="U63" s="30"/>
      <c r="V63" s="16"/>
      <c r="W63" s="16"/>
      <c r="X63" s="1"/>
      <c r="Y63" s="30"/>
      <c r="Z63" s="30"/>
      <c r="AA63" s="30"/>
      <c r="AB63" s="30"/>
      <c r="AC63" s="30"/>
      <c r="AD63" s="30"/>
      <c r="AE63" s="30"/>
      <c r="AF63" s="30"/>
      <c r="AG63" s="16"/>
      <c r="AH63" s="16"/>
      <c r="AI63" s="30"/>
      <c r="AJ63" s="30"/>
    </row>
    <row r="64" spans="1:36" ht="14.25" customHeight="1" x14ac:dyDescent="0.45">
      <c r="A64" s="30"/>
      <c r="B64" s="77" t="s">
        <v>6</v>
      </c>
      <c r="C64" s="51"/>
      <c r="D64" s="51">
        <f t="shared" si="9"/>
        <v>0</v>
      </c>
      <c r="E64" s="52">
        <f t="shared" si="10"/>
        <v>0</v>
      </c>
      <c r="F64" s="52">
        <f t="shared" si="11"/>
        <v>0</v>
      </c>
      <c r="G64" s="53">
        <f t="shared" si="12"/>
        <v>0</v>
      </c>
      <c r="H64" s="16"/>
      <c r="I64" s="16"/>
      <c r="J64" s="16"/>
      <c r="K64" s="30"/>
      <c r="L64" s="77" t="str">
        <f t="shared" si="13"/>
        <v>Tigers</v>
      </c>
      <c r="M64" s="51"/>
      <c r="N64" s="51">
        <f t="shared" si="14"/>
        <v>0</v>
      </c>
      <c r="O64" s="52">
        <f t="shared" si="15"/>
        <v>0</v>
      </c>
      <c r="P64" s="52">
        <f t="shared" si="16"/>
        <v>0</v>
      </c>
      <c r="Q64" s="53">
        <f t="shared" si="17"/>
        <v>0</v>
      </c>
      <c r="R64" s="1"/>
      <c r="S64" s="1"/>
      <c r="T64" s="1"/>
      <c r="U64" s="30"/>
      <c r="V64" s="16"/>
      <c r="W64" s="16"/>
      <c r="X64" s="1"/>
      <c r="Y64" s="30"/>
      <c r="Z64" s="30"/>
      <c r="AA64" s="30"/>
      <c r="AB64" s="30"/>
      <c r="AC64" s="30"/>
      <c r="AD64" s="30"/>
      <c r="AE64" s="30"/>
      <c r="AF64" s="30"/>
      <c r="AG64" s="16"/>
      <c r="AH64" s="16"/>
      <c r="AI64" s="30"/>
      <c r="AJ64" s="30"/>
    </row>
    <row r="65" spans="1:36" ht="15.5" x14ac:dyDescent="0.35">
      <c r="A65" s="1"/>
      <c r="B65" s="89" t="s">
        <v>38</v>
      </c>
      <c r="C65" s="55"/>
      <c r="D65" s="56" t="b">
        <f>SUM(D54:D64)=90</f>
        <v>0</v>
      </c>
      <c r="E65" s="57" t="b">
        <f>SUM(D54:D64)/2=SUM(E54:E64)</f>
        <v>1</v>
      </c>
      <c r="F65" s="57" t="b">
        <f>SUM(D54:D64)/2=SUM(F54:F64)</f>
        <v>1</v>
      </c>
      <c r="G65" s="57" t="b">
        <f>SUM(D54:D64)/2=SUM(G54:G64)</f>
        <v>1</v>
      </c>
      <c r="H65" s="1"/>
      <c r="I65" s="1"/>
      <c r="J65" s="1"/>
      <c r="K65" s="1"/>
      <c r="L65" s="54"/>
      <c r="M65" s="55"/>
      <c r="N65" s="56" t="b">
        <f>SUM(N54:N64)=40</f>
        <v>0</v>
      </c>
      <c r="O65" s="57" t="b">
        <f>SUM(N54:N64)/2=SUM(O54:O64)</f>
        <v>1</v>
      </c>
      <c r="P65" s="57" t="b">
        <f>SUM(N54:N64)/2=SUM(P54:P64)</f>
        <v>1</v>
      </c>
      <c r="Q65" s="57" t="b">
        <f>SUM(N54:N64)/2=SUM(Q54:Q64)</f>
        <v>1</v>
      </c>
      <c r="R65" s="1"/>
      <c r="S65" s="1"/>
      <c r="T65" s="1"/>
      <c r="U65" s="1"/>
      <c r="V65" s="16"/>
      <c r="W65" s="16"/>
      <c r="X65" s="16"/>
      <c r="Y65" s="1"/>
      <c r="Z65" s="1"/>
      <c r="AA65" s="1"/>
      <c r="AB65" s="1"/>
      <c r="AC65" s="1"/>
      <c r="AD65" s="1"/>
      <c r="AE65" s="1"/>
      <c r="AF65" s="1"/>
      <c r="AG65" s="16"/>
      <c r="AH65" s="16"/>
      <c r="AI65" s="1"/>
      <c r="AJ65" s="1"/>
    </row>
    <row r="66" spans="1:36" ht="18.5" x14ac:dyDescent="0.45">
      <c r="A66" s="1"/>
      <c r="B66" s="58" t="s">
        <v>31</v>
      </c>
      <c r="C66" s="59"/>
      <c r="D66" s="60"/>
      <c r="E66" s="60"/>
      <c r="F66" s="60"/>
      <c r="G66" s="61"/>
      <c r="H66" s="1"/>
      <c r="I66" s="1"/>
      <c r="J66" s="1"/>
      <c r="K66" s="1"/>
      <c r="L66" s="58" t="s">
        <v>31</v>
      </c>
      <c r="M66" s="59"/>
      <c r="N66" s="60"/>
      <c r="O66" s="60"/>
      <c r="P66" s="60"/>
      <c r="Q66" s="61"/>
      <c r="R66" s="1"/>
      <c r="S66" s="1"/>
      <c r="T66" s="1"/>
      <c r="U66" s="1"/>
      <c r="V66" s="16"/>
      <c r="W66" s="16"/>
      <c r="X66" s="16"/>
      <c r="Y66" s="1"/>
      <c r="Z66" s="1"/>
      <c r="AA66" s="1"/>
      <c r="AB66" s="1"/>
      <c r="AC66" s="1"/>
      <c r="AD66" s="1"/>
      <c r="AE66" s="1"/>
      <c r="AF66" s="1"/>
      <c r="AG66" s="16"/>
      <c r="AH66" s="16"/>
      <c r="AI66" s="1"/>
      <c r="AJ66" s="1"/>
    </row>
    <row r="67" spans="1:36" ht="15.5" x14ac:dyDescent="0.35">
      <c r="A67" s="1"/>
      <c r="B67" s="62"/>
      <c r="C67" s="63"/>
      <c r="D67" s="64" t="s">
        <v>32</v>
      </c>
      <c r="E67" s="64" t="s">
        <v>33</v>
      </c>
      <c r="F67" s="64" t="s">
        <v>34</v>
      </c>
      <c r="G67" s="48" t="s">
        <v>35</v>
      </c>
      <c r="H67" s="9"/>
      <c r="I67" s="9"/>
      <c r="J67" s="9"/>
      <c r="K67" s="1"/>
      <c r="L67" s="62"/>
      <c r="M67" s="63"/>
      <c r="N67" s="64" t="s">
        <v>32</v>
      </c>
      <c r="O67" s="64" t="s">
        <v>33</v>
      </c>
      <c r="P67" s="64" t="s">
        <v>34</v>
      </c>
      <c r="Q67" s="48" t="s">
        <v>35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6"/>
      <c r="AH67" s="16"/>
      <c r="AI67" s="1"/>
      <c r="AJ67" s="1"/>
    </row>
    <row r="68" spans="1:36" ht="15.5" x14ac:dyDescent="0.35">
      <c r="A68" s="1"/>
      <c r="B68" s="50" t="str">
        <f t="shared" ref="B68:B78" si="26">B54</f>
        <v>Angels</v>
      </c>
      <c r="C68" s="63"/>
      <c r="D68" s="65">
        <f t="shared" ref="D68:F78" si="27">COUNTIF(D$10:D$49,$B68)</f>
        <v>0</v>
      </c>
      <c r="E68" s="65">
        <f>COUNTIF(E$10:E$49,$B68)</f>
        <v>0</v>
      </c>
      <c r="F68" s="65">
        <f>COUNTIF(F$10:F$49,$B68)</f>
        <v>0</v>
      </c>
      <c r="G68" s="52">
        <f t="shared" ref="G68" si="28">SUM(D68:F68)</f>
        <v>0</v>
      </c>
      <c r="H68" s="1"/>
      <c r="I68" s="1"/>
      <c r="J68" s="1"/>
      <c r="K68" s="1"/>
      <c r="L68" s="50" t="str">
        <f t="shared" ref="L68:L78" si="29">L54</f>
        <v>Angels</v>
      </c>
      <c r="M68" s="63"/>
      <c r="N68" s="65">
        <f t="shared" ref="N68:O78" si="30">COUNTIF(N$10:N$49,$L68)</f>
        <v>0</v>
      </c>
      <c r="O68" s="65">
        <f t="shared" si="30"/>
        <v>0</v>
      </c>
      <c r="P68" s="65">
        <f t="shared" ref="P68:P78" si="31">COUNTIF(P$10:P$41,$L68)</f>
        <v>0</v>
      </c>
      <c r="Q68" s="52">
        <f t="shared" ref="Q68" si="32">SUM(N68:P68)</f>
        <v>0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6"/>
      <c r="AH68" s="16"/>
      <c r="AI68" s="1"/>
      <c r="AJ68" s="1"/>
    </row>
    <row r="69" spans="1:36" ht="15.5" x14ac:dyDescent="0.35">
      <c r="A69" s="1"/>
      <c r="B69" s="50" t="str">
        <f t="shared" si="26"/>
        <v>Beavers</v>
      </c>
      <c r="C69" s="63"/>
      <c r="D69" s="65">
        <f t="shared" si="27"/>
        <v>0</v>
      </c>
      <c r="E69" s="65">
        <f t="shared" si="27"/>
        <v>0</v>
      </c>
      <c r="F69" s="65">
        <f t="shared" si="27"/>
        <v>0</v>
      </c>
      <c r="G69" s="52">
        <f t="shared" ref="G69:G78" si="33">SUM(D69:F69)</f>
        <v>0</v>
      </c>
      <c r="H69" s="1"/>
      <c r="I69" s="1"/>
      <c r="J69" s="1"/>
      <c r="K69" s="1"/>
      <c r="L69" s="50" t="str">
        <f t="shared" si="29"/>
        <v>Beavers</v>
      </c>
      <c r="M69" s="63"/>
      <c r="N69" s="65">
        <f t="shared" si="30"/>
        <v>0</v>
      </c>
      <c r="O69" s="65">
        <f t="shared" si="30"/>
        <v>0</v>
      </c>
      <c r="P69" s="65">
        <f t="shared" si="31"/>
        <v>0</v>
      </c>
      <c r="Q69" s="52">
        <f t="shared" ref="Q69:Q78" si="34">SUM(N69:P69)</f>
        <v>0</v>
      </c>
      <c r="R69" s="1"/>
      <c r="S69" s="1"/>
      <c r="T69" s="1"/>
      <c r="U69" s="1"/>
      <c r="V69" s="1"/>
      <c r="W69" s="1"/>
      <c r="X69" s="16"/>
      <c r="Y69" s="1"/>
      <c r="Z69" s="1"/>
      <c r="AA69" s="1"/>
      <c r="AB69" s="1"/>
      <c r="AC69" s="1"/>
      <c r="AD69" s="1"/>
      <c r="AE69" s="1"/>
      <c r="AF69" s="1"/>
      <c r="AG69" s="16"/>
      <c r="AH69" s="16"/>
      <c r="AI69" s="1"/>
      <c r="AJ69" s="1"/>
    </row>
    <row r="70" spans="1:36" ht="15.5" x14ac:dyDescent="0.35">
      <c r="A70" s="1"/>
      <c r="B70" s="50" t="str">
        <f t="shared" si="26"/>
        <v>Ducks</v>
      </c>
      <c r="C70" s="63"/>
      <c r="D70" s="65">
        <f t="shared" si="27"/>
        <v>0</v>
      </c>
      <c r="E70" s="65">
        <f t="shared" si="27"/>
        <v>0</v>
      </c>
      <c r="F70" s="65">
        <f t="shared" si="27"/>
        <v>0</v>
      </c>
      <c r="G70" s="52">
        <f t="shared" ref="G70" si="35">SUM(D70:F70)</f>
        <v>0</v>
      </c>
      <c r="H70" s="1"/>
      <c r="I70" s="1"/>
      <c r="J70" s="1"/>
      <c r="K70" s="1"/>
      <c r="L70" s="50" t="str">
        <f t="shared" si="29"/>
        <v>Ducks</v>
      </c>
      <c r="M70" s="63"/>
      <c r="N70" s="65">
        <f t="shared" si="30"/>
        <v>0</v>
      </c>
      <c r="O70" s="65">
        <f t="shared" si="30"/>
        <v>0</v>
      </c>
      <c r="P70" s="65">
        <f t="shared" si="31"/>
        <v>0</v>
      </c>
      <c r="Q70" s="52">
        <f t="shared" ref="Q70" si="36">SUM(N70:P70)</f>
        <v>0</v>
      </c>
      <c r="R70" s="1"/>
      <c r="S70" s="1"/>
      <c r="T70" s="1"/>
      <c r="U70" s="1"/>
      <c r="V70" s="1"/>
      <c r="W70" s="1"/>
      <c r="X70" s="16"/>
      <c r="Y70" s="1"/>
      <c r="Z70" s="1"/>
      <c r="AA70" s="1"/>
      <c r="AB70" s="1"/>
      <c r="AC70" s="1"/>
      <c r="AD70" s="1"/>
      <c r="AE70" s="1"/>
      <c r="AF70" s="1"/>
      <c r="AG70" s="16"/>
      <c r="AH70" s="16"/>
      <c r="AI70" s="1"/>
      <c r="AJ70" s="1"/>
    </row>
    <row r="71" spans="1:36" ht="15.5" x14ac:dyDescent="0.35">
      <c r="A71" s="1"/>
      <c r="B71" s="50" t="str">
        <f t="shared" si="26"/>
        <v>Guardians</v>
      </c>
      <c r="C71" s="63"/>
      <c r="D71" s="65">
        <f>COUNTIF(D$10:D$49,$B71)</f>
        <v>0</v>
      </c>
      <c r="E71" s="65">
        <f t="shared" si="27"/>
        <v>0</v>
      </c>
      <c r="F71" s="65">
        <f t="shared" si="27"/>
        <v>0</v>
      </c>
      <c r="G71" s="52">
        <f t="shared" si="33"/>
        <v>0</v>
      </c>
      <c r="H71" s="1"/>
      <c r="I71" s="1"/>
      <c r="J71" s="1"/>
      <c r="K71" s="1"/>
      <c r="L71" s="50" t="str">
        <f t="shared" si="29"/>
        <v>Guardians</v>
      </c>
      <c r="M71" s="63"/>
      <c r="N71" s="65">
        <f t="shared" si="30"/>
        <v>0</v>
      </c>
      <c r="O71" s="65">
        <f t="shared" si="30"/>
        <v>0</v>
      </c>
      <c r="P71" s="65">
        <f t="shared" si="31"/>
        <v>0</v>
      </c>
      <c r="Q71" s="52">
        <f t="shared" si="34"/>
        <v>0</v>
      </c>
      <c r="R71" s="1"/>
      <c r="S71" s="1"/>
      <c r="T71" s="1"/>
      <c r="U71" s="1"/>
      <c r="V71" s="1"/>
      <c r="W71" s="1"/>
      <c r="X71" s="16"/>
      <c r="Y71" s="1"/>
      <c r="Z71" s="1"/>
      <c r="AA71" s="1"/>
      <c r="AB71" s="1"/>
      <c r="AC71" s="1"/>
      <c r="AD71" s="1"/>
      <c r="AE71" s="1"/>
      <c r="AF71" s="1"/>
      <c r="AG71" s="16"/>
      <c r="AH71" s="16"/>
      <c r="AI71" s="1"/>
      <c r="AJ71" s="1"/>
    </row>
    <row r="72" spans="1:36" ht="18.5" x14ac:dyDescent="0.45">
      <c r="A72" s="1"/>
      <c r="B72" s="50" t="str">
        <f t="shared" si="26"/>
        <v>Knights</v>
      </c>
      <c r="C72" s="63"/>
      <c r="D72" s="65">
        <f t="shared" si="27"/>
        <v>0</v>
      </c>
      <c r="E72" s="65">
        <f t="shared" si="27"/>
        <v>0</v>
      </c>
      <c r="F72" s="65">
        <f t="shared" si="27"/>
        <v>0</v>
      </c>
      <c r="G72" s="52">
        <f t="shared" si="33"/>
        <v>0</v>
      </c>
      <c r="H72" s="1"/>
      <c r="I72" s="1"/>
      <c r="J72" s="1"/>
      <c r="K72" s="1"/>
      <c r="L72" s="50" t="str">
        <f t="shared" si="29"/>
        <v>Knights</v>
      </c>
      <c r="M72" s="63"/>
      <c r="N72" s="65">
        <f t="shared" si="30"/>
        <v>0</v>
      </c>
      <c r="O72" s="65">
        <f t="shared" si="30"/>
        <v>0</v>
      </c>
      <c r="P72" s="65">
        <f t="shared" si="31"/>
        <v>0</v>
      </c>
      <c r="Q72" s="52">
        <f t="shared" si="34"/>
        <v>0</v>
      </c>
      <c r="R72" s="30"/>
      <c r="S72" s="1"/>
      <c r="T72" s="1"/>
      <c r="U72" s="1"/>
      <c r="V72" s="16"/>
      <c r="W72" s="16"/>
      <c r="X72" s="16"/>
      <c r="Y72" s="1"/>
      <c r="Z72" s="1"/>
      <c r="AA72" s="1"/>
      <c r="AB72" s="1"/>
      <c r="AC72" s="1"/>
      <c r="AD72" s="1"/>
      <c r="AE72" s="1"/>
      <c r="AF72" s="1"/>
      <c r="AG72" s="16"/>
      <c r="AH72" s="16"/>
      <c r="AI72" s="1"/>
      <c r="AJ72" s="1"/>
    </row>
    <row r="73" spans="1:36" ht="15.5" x14ac:dyDescent="0.35">
      <c r="A73" s="1"/>
      <c r="B73" s="50" t="str">
        <f t="shared" si="26"/>
        <v>Mavericks</v>
      </c>
      <c r="C73" s="63"/>
      <c r="D73" s="65">
        <f t="shared" si="27"/>
        <v>0</v>
      </c>
      <c r="E73" s="65">
        <f t="shared" si="27"/>
        <v>0</v>
      </c>
      <c r="F73" s="65">
        <f t="shared" si="27"/>
        <v>0</v>
      </c>
      <c r="G73" s="52">
        <f t="shared" si="33"/>
        <v>0</v>
      </c>
      <c r="H73" s="1"/>
      <c r="I73" s="1"/>
      <c r="J73" s="1"/>
      <c r="K73" s="1"/>
      <c r="L73" s="50" t="str">
        <f t="shared" si="29"/>
        <v>Mavericks</v>
      </c>
      <c r="M73" s="63"/>
      <c r="N73" s="65">
        <f t="shared" si="30"/>
        <v>0</v>
      </c>
      <c r="O73" s="65">
        <f t="shared" si="30"/>
        <v>0</v>
      </c>
      <c r="P73" s="65">
        <f t="shared" si="31"/>
        <v>0</v>
      </c>
      <c r="Q73" s="52">
        <f t="shared" si="34"/>
        <v>0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6"/>
      <c r="AH73" s="16"/>
      <c r="AI73" s="1"/>
      <c r="AJ73" s="1"/>
    </row>
    <row r="74" spans="1:36" ht="15.5" x14ac:dyDescent="0.35">
      <c r="A74" s="1"/>
      <c r="B74" s="50" t="str">
        <f t="shared" si="26"/>
        <v>Rebels</v>
      </c>
      <c r="C74" s="63"/>
      <c r="D74" s="65">
        <f t="shared" si="27"/>
        <v>0</v>
      </c>
      <c r="E74" s="65">
        <f t="shared" si="27"/>
        <v>0</v>
      </c>
      <c r="F74" s="65">
        <f t="shared" si="27"/>
        <v>0</v>
      </c>
      <c r="G74" s="52">
        <f t="shared" si="33"/>
        <v>0</v>
      </c>
      <c r="H74" s="1"/>
      <c r="I74" s="1"/>
      <c r="J74" s="1"/>
      <c r="K74" s="1"/>
      <c r="L74" s="50" t="str">
        <f t="shared" si="29"/>
        <v>Rebels</v>
      </c>
      <c r="M74" s="63"/>
      <c r="N74" s="65">
        <f t="shared" si="30"/>
        <v>0</v>
      </c>
      <c r="O74" s="65">
        <f t="shared" si="30"/>
        <v>0</v>
      </c>
      <c r="P74" s="65">
        <f t="shared" si="31"/>
        <v>0</v>
      </c>
      <c r="Q74" s="52">
        <f t="shared" si="34"/>
        <v>0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6"/>
      <c r="AH74" s="16"/>
      <c r="AI74" s="1"/>
      <c r="AJ74" s="1"/>
    </row>
    <row r="75" spans="1:36" ht="15.5" x14ac:dyDescent="0.35">
      <c r="A75" s="1"/>
      <c r="B75" s="50" t="str">
        <f t="shared" si="26"/>
        <v>Oddsox</v>
      </c>
      <c r="C75" s="63"/>
      <c r="D75" s="65">
        <f t="shared" si="27"/>
        <v>0</v>
      </c>
      <c r="E75" s="65">
        <f t="shared" si="27"/>
        <v>0</v>
      </c>
      <c r="F75" s="65">
        <f t="shared" si="27"/>
        <v>0</v>
      </c>
      <c r="G75" s="52">
        <f t="shared" si="33"/>
        <v>0</v>
      </c>
      <c r="H75" s="1"/>
      <c r="I75" s="1"/>
      <c r="J75" s="1"/>
      <c r="K75" s="1"/>
      <c r="L75" s="50" t="str">
        <f t="shared" si="29"/>
        <v>Oddsox</v>
      </c>
      <c r="M75" s="63"/>
      <c r="N75" s="65">
        <f t="shared" si="30"/>
        <v>0</v>
      </c>
      <c r="O75" s="65">
        <f t="shared" si="30"/>
        <v>0</v>
      </c>
      <c r="P75" s="65">
        <f t="shared" si="31"/>
        <v>0</v>
      </c>
      <c r="Q75" s="52">
        <f t="shared" si="34"/>
        <v>0</v>
      </c>
      <c r="R75" s="16"/>
      <c r="S75" s="16"/>
      <c r="T75" s="1"/>
      <c r="U75" s="1"/>
      <c r="V75" s="16"/>
      <c r="W75" s="16"/>
      <c r="X75" s="16"/>
      <c r="Y75" s="16"/>
      <c r="Z75" s="16"/>
      <c r="AA75" s="16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5.5" x14ac:dyDescent="0.35">
      <c r="A76" s="1"/>
      <c r="B76" s="50" t="str">
        <f t="shared" si="26"/>
        <v>Spirits</v>
      </c>
      <c r="C76" s="63"/>
      <c r="D76" s="65">
        <f t="shared" si="27"/>
        <v>0</v>
      </c>
      <c r="E76" s="65">
        <f t="shared" si="27"/>
        <v>0</v>
      </c>
      <c r="F76" s="65">
        <f t="shared" si="27"/>
        <v>0</v>
      </c>
      <c r="G76" s="52">
        <f t="shared" si="33"/>
        <v>0</v>
      </c>
      <c r="H76" s="1"/>
      <c r="I76" s="1"/>
      <c r="J76" s="1"/>
      <c r="K76" s="1"/>
      <c r="L76" s="50" t="str">
        <f t="shared" si="29"/>
        <v>Spirits</v>
      </c>
      <c r="M76" s="63"/>
      <c r="N76" s="65">
        <f t="shared" si="30"/>
        <v>0</v>
      </c>
      <c r="O76" s="65">
        <f t="shared" si="30"/>
        <v>0</v>
      </c>
      <c r="P76" s="65">
        <f t="shared" si="31"/>
        <v>0</v>
      </c>
      <c r="Q76" s="52">
        <f t="shared" si="34"/>
        <v>0</v>
      </c>
      <c r="R76" s="16"/>
      <c r="S76" s="1"/>
      <c r="T76" s="1"/>
      <c r="U76" s="1"/>
      <c r="V76" s="16"/>
      <c r="W76" s="16"/>
      <c r="X76" s="16"/>
      <c r="Y76" s="16"/>
      <c r="Z76" s="16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5.5" x14ac:dyDescent="0.35">
      <c r="A77" s="1"/>
      <c r="B77" s="50" t="str">
        <f t="shared" si="26"/>
        <v>Sharks</v>
      </c>
      <c r="C77" s="63"/>
      <c r="D77" s="65">
        <f t="shared" si="27"/>
        <v>0</v>
      </c>
      <c r="E77" s="65">
        <f t="shared" si="27"/>
        <v>0</v>
      </c>
      <c r="F77" s="65">
        <f t="shared" si="27"/>
        <v>0</v>
      </c>
      <c r="G77" s="52">
        <f t="shared" si="33"/>
        <v>0</v>
      </c>
      <c r="H77" s="1"/>
      <c r="I77" s="1"/>
      <c r="J77" s="1"/>
      <c r="K77" s="1"/>
      <c r="L77" s="50" t="str">
        <f t="shared" si="29"/>
        <v>Sharks</v>
      </c>
      <c r="M77" s="63"/>
      <c r="N77" s="65">
        <f t="shared" si="30"/>
        <v>0</v>
      </c>
      <c r="O77" s="65">
        <f t="shared" si="30"/>
        <v>0</v>
      </c>
      <c r="P77" s="65">
        <f t="shared" si="31"/>
        <v>0</v>
      </c>
      <c r="Q77" s="52">
        <f t="shared" si="34"/>
        <v>0</v>
      </c>
      <c r="R77" s="16"/>
      <c r="S77" s="1"/>
      <c r="T77" s="1"/>
      <c r="U77" s="1"/>
      <c r="V77" s="16"/>
      <c r="W77" s="16"/>
      <c r="X77" s="16"/>
      <c r="Y77" s="16"/>
      <c r="Z77" s="16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5.5" x14ac:dyDescent="0.35">
      <c r="A78" s="1"/>
      <c r="B78" s="50" t="str">
        <f t="shared" si="26"/>
        <v>Tigers</v>
      </c>
      <c r="C78" s="63"/>
      <c r="D78" s="65">
        <f t="shared" si="27"/>
        <v>0</v>
      </c>
      <c r="E78" s="65">
        <f t="shared" si="27"/>
        <v>0</v>
      </c>
      <c r="F78" s="65">
        <f t="shared" si="27"/>
        <v>0</v>
      </c>
      <c r="G78" s="52">
        <f t="shared" si="33"/>
        <v>0</v>
      </c>
      <c r="H78" s="1"/>
      <c r="I78" s="1"/>
      <c r="J78" s="1"/>
      <c r="K78" s="1"/>
      <c r="L78" s="50" t="str">
        <f t="shared" si="29"/>
        <v>Tigers</v>
      </c>
      <c r="M78" s="63"/>
      <c r="N78" s="65">
        <f t="shared" si="30"/>
        <v>0</v>
      </c>
      <c r="O78" s="65">
        <f t="shared" si="30"/>
        <v>0</v>
      </c>
      <c r="P78" s="65">
        <f t="shared" si="31"/>
        <v>0</v>
      </c>
      <c r="Q78" s="52">
        <f t="shared" si="34"/>
        <v>0</v>
      </c>
      <c r="R78" s="16"/>
      <c r="S78" s="1"/>
      <c r="T78" s="1"/>
      <c r="U78" s="1"/>
      <c r="V78" s="16"/>
      <c r="W78" s="16"/>
      <c r="X78" s="16"/>
      <c r="Y78" s="16"/>
      <c r="Z78" s="16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5.5" x14ac:dyDescent="0.35">
      <c r="A79" s="1"/>
      <c r="B79" s="66"/>
      <c r="C79" s="55"/>
      <c r="D79" s="67"/>
      <c r="E79" s="67"/>
      <c r="F79" s="67"/>
      <c r="G79" s="57" t="b">
        <f>SUM(G68:G78)=SUM(D54:D64)</f>
        <v>1</v>
      </c>
      <c r="H79" s="1"/>
      <c r="I79" s="1"/>
      <c r="J79" s="1"/>
      <c r="K79" s="1"/>
      <c r="L79" s="66"/>
      <c r="M79" s="55"/>
      <c r="N79" s="67"/>
      <c r="O79" s="67"/>
      <c r="P79" s="67"/>
      <c r="Q79" s="57" t="b">
        <f>SUM(Q68:Q78)=SUM(N54:N64)</f>
        <v>1</v>
      </c>
      <c r="R79" s="16"/>
      <c r="S79" s="1"/>
      <c r="T79" s="1"/>
      <c r="U79" s="1"/>
      <c r="V79" s="16"/>
      <c r="W79" s="16"/>
      <c r="X79" s="16"/>
      <c r="Y79" s="16"/>
      <c r="Z79" s="16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4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6"/>
      <c r="O80" s="16"/>
      <c r="P80" s="16"/>
      <c r="Q80" s="16"/>
      <c r="R80" s="16"/>
      <c r="S80" s="1"/>
      <c r="T80" s="1"/>
      <c r="U80" s="1"/>
      <c r="V80" s="16"/>
      <c r="W80" s="16"/>
      <c r="X80" s="16"/>
      <c r="Y80" s="16"/>
      <c r="Z80" s="16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4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6"/>
      <c r="O81" s="16"/>
      <c r="P81" s="16"/>
      <c r="Q81" s="16"/>
      <c r="R81" s="16"/>
      <c r="S81" s="1"/>
      <c r="T81" s="1"/>
      <c r="U81" s="1"/>
      <c r="V81" s="16"/>
      <c r="W81" s="16"/>
      <c r="X81" s="16"/>
      <c r="Y81" s="16"/>
      <c r="Z81" s="16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4.5" x14ac:dyDescent="0.35">
      <c r="A82" s="16"/>
      <c r="B82" s="16"/>
      <c r="C82" s="16"/>
      <c r="D82" s="16"/>
      <c r="E82" s="16"/>
      <c r="F82" s="16"/>
      <c r="G82" s="1"/>
      <c r="H82" s="1"/>
      <c r="I82" s="1"/>
      <c r="J82" s="1"/>
      <c r="K82" s="1"/>
      <c r="L82" s="1"/>
      <c r="M82" s="1"/>
      <c r="N82" s="1"/>
      <c r="O82" s="1"/>
      <c r="P82" s="16"/>
      <c r="Q82" s="16"/>
      <c r="R82" s="16"/>
      <c r="S82" s="16"/>
      <c r="T82" s="1"/>
      <c r="U82" s="1"/>
      <c r="V82" s="16"/>
      <c r="W82" s="16"/>
      <c r="X82" s="16"/>
      <c r="Y82" s="16"/>
      <c r="Z82" s="16"/>
      <c r="AA82" s="16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4.5" x14ac:dyDescent="0.35">
      <c r="A83" s="16"/>
      <c r="B83" s="16"/>
      <c r="C83" s="16"/>
      <c r="D83" s="16"/>
      <c r="E83" s="16"/>
      <c r="F83" s="1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4.5" x14ac:dyDescent="0.35">
      <c r="A84" s="16"/>
      <c r="B84" s="16"/>
      <c r="C84" s="16"/>
      <c r="D84" s="16"/>
      <c r="E84" s="16"/>
      <c r="F84" s="1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8.5" x14ac:dyDescent="0.45">
      <c r="A85" s="5"/>
      <c r="B85" s="30"/>
      <c r="C85" s="1"/>
      <c r="D85" s="30"/>
      <c r="E85" s="30"/>
      <c r="F85" s="3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6"/>
      <c r="W85" s="16"/>
      <c r="X85" s="16"/>
      <c r="Y85" s="16"/>
      <c r="Z85" s="16"/>
      <c r="AA85" s="16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4.5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6"/>
      <c r="W86" s="16"/>
      <c r="X86" s="16"/>
      <c r="Y86" s="16"/>
      <c r="Z86" s="16"/>
      <c r="AA86" s="16"/>
      <c r="AB86" s="16"/>
      <c r="AC86" s="1"/>
      <c r="AD86" s="1"/>
      <c r="AE86" s="1"/>
      <c r="AF86" s="1"/>
      <c r="AG86" s="1"/>
      <c r="AH86" s="1"/>
      <c r="AI86" s="1"/>
      <c r="AJ86" s="1"/>
    </row>
    <row r="87" spans="1:36" ht="14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6"/>
      <c r="W87" s="16"/>
      <c r="X87" s="16"/>
      <c r="Y87" s="16"/>
      <c r="Z87" s="16"/>
      <c r="AA87" s="16"/>
      <c r="AB87" s="16"/>
      <c r="AC87" s="1"/>
      <c r="AD87" s="1"/>
      <c r="AE87" s="1"/>
      <c r="AF87" s="1"/>
      <c r="AG87" s="1"/>
      <c r="AH87" s="1"/>
      <c r="AI87" s="1"/>
      <c r="AJ87" s="1"/>
    </row>
    <row r="88" spans="1:36" ht="14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4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4.5" x14ac:dyDescent="0.3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4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4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4.5" x14ac:dyDescent="0.35">
      <c r="A93" s="68"/>
      <c r="B93" s="1"/>
      <c r="C93" s="1"/>
      <c r="D93" s="9"/>
      <c r="E93" s="9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4.5" x14ac:dyDescent="0.35">
      <c r="A94" s="9"/>
      <c r="B94" s="16"/>
      <c r="C94" s="16"/>
      <c r="D94" s="16"/>
      <c r="E94" s="16"/>
      <c r="F94" s="1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4.5" x14ac:dyDescent="0.35">
      <c r="A95" s="1"/>
      <c r="B95" s="9"/>
      <c r="C95" s="9"/>
      <c r="D95" s="9"/>
      <c r="E95" s="1"/>
      <c r="F95" s="1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4.5" x14ac:dyDescent="0.35">
      <c r="A96" s="1"/>
      <c r="B96" s="9"/>
      <c r="C96" s="9"/>
      <c r="D96" s="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4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4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4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4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4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4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4.5" x14ac:dyDescent="0.35">
      <c r="A103" s="1"/>
      <c r="B103" s="1"/>
      <c r="C103" s="1"/>
      <c r="D103" s="1"/>
      <c r="E103" s="1"/>
      <c r="F103" s="1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4.5" x14ac:dyDescent="0.35">
      <c r="A104" s="1"/>
      <c r="B104" s="1"/>
      <c r="C104" s="1"/>
      <c r="D104" s="1"/>
      <c r="E104" s="1"/>
      <c r="F104" s="1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4.5" x14ac:dyDescent="0.35">
      <c r="A105" s="1"/>
      <c r="B105" s="1"/>
      <c r="C105" s="1"/>
      <c r="D105" s="1"/>
      <c r="E105" s="1"/>
      <c r="F105" s="1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4.5" x14ac:dyDescent="0.35">
      <c r="A106" s="1"/>
      <c r="B106" s="9"/>
      <c r="C106" s="9"/>
      <c r="D106" s="9"/>
      <c r="E106" s="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4.5" x14ac:dyDescent="0.35">
      <c r="A107" s="1"/>
      <c r="B107" s="9"/>
      <c r="C107" s="9"/>
      <c r="D107" s="9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4.5" x14ac:dyDescent="0.35">
      <c r="A108" s="16"/>
      <c r="B108" s="16"/>
      <c r="C108" s="16"/>
      <c r="D108" s="16"/>
      <c r="E108" s="16"/>
      <c r="F108" s="1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4.5" x14ac:dyDescent="0.35">
      <c r="A109" s="16"/>
      <c r="B109" s="16"/>
      <c r="C109" s="16"/>
      <c r="D109" s="16"/>
      <c r="E109" s="16"/>
      <c r="F109" s="1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4.5" x14ac:dyDescent="0.35">
      <c r="A110" s="16"/>
      <c r="B110" s="16"/>
      <c r="C110" s="16"/>
      <c r="D110" s="16"/>
      <c r="E110" s="16"/>
      <c r="F110" s="1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4.5" x14ac:dyDescent="0.35">
      <c r="A111" s="16"/>
      <c r="B111" s="16"/>
      <c r="C111" s="16"/>
      <c r="D111" s="16"/>
      <c r="E111" s="16"/>
      <c r="F111" s="1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4.5" x14ac:dyDescent="0.35">
      <c r="A112" s="16"/>
      <c r="B112" s="16"/>
      <c r="C112" s="16"/>
      <c r="D112" s="16"/>
      <c r="E112" s="16"/>
      <c r="F112" s="1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4.5" x14ac:dyDescent="0.35">
      <c r="A113" s="16"/>
      <c r="B113" s="16"/>
      <c r="C113" s="16"/>
      <c r="D113" s="16"/>
      <c r="E113" s="16"/>
      <c r="F113" s="1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4.5" x14ac:dyDescent="0.35">
      <c r="A114" s="16"/>
      <c r="B114" s="16"/>
      <c r="C114" s="16"/>
      <c r="D114" s="16"/>
      <c r="E114" s="16"/>
      <c r="F114" s="1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4.5" x14ac:dyDescent="0.35">
      <c r="A115" s="16"/>
      <c r="B115" s="16"/>
      <c r="C115" s="16"/>
      <c r="D115" s="16"/>
      <c r="E115" s="16"/>
      <c r="F115" s="1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4.5" x14ac:dyDescent="0.35">
      <c r="A116" s="16"/>
      <c r="B116" s="16"/>
      <c r="C116" s="16"/>
      <c r="D116" s="16"/>
      <c r="E116" s="16"/>
      <c r="F116" s="1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4.5" x14ac:dyDescent="0.35">
      <c r="A117" s="16"/>
      <c r="B117" s="16"/>
      <c r="C117" s="16"/>
      <c r="D117" s="16"/>
      <c r="E117" s="16"/>
      <c r="F117" s="1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4.5" x14ac:dyDescent="0.35">
      <c r="A118" s="16"/>
      <c r="B118" s="16"/>
      <c r="C118" s="16"/>
      <c r="D118" s="16"/>
      <c r="E118" s="16"/>
      <c r="F118" s="1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4.5" x14ac:dyDescent="0.35">
      <c r="A119" s="16"/>
      <c r="B119" s="16"/>
      <c r="C119" s="16"/>
      <c r="D119" s="16"/>
      <c r="E119" s="16"/>
      <c r="F119" s="1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4.5" x14ac:dyDescent="0.35">
      <c r="A120" s="16"/>
      <c r="B120" s="16"/>
      <c r="C120" s="16"/>
      <c r="D120" s="16"/>
      <c r="E120" s="16"/>
      <c r="F120" s="1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4.5" x14ac:dyDescent="0.35">
      <c r="A121" s="16"/>
      <c r="B121" s="16"/>
      <c r="C121" s="16"/>
      <c r="D121" s="16"/>
      <c r="E121" s="16"/>
      <c r="F121" s="1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4.5" x14ac:dyDescent="0.35">
      <c r="A122" s="16"/>
      <c r="B122" s="16"/>
      <c r="C122" s="16"/>
      <c r="D122" s="16"/>
      <c r="E122" s="16"/>
      <c r="F122" s="1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4.5" x14ac:dyDescent="0.35">
      <c r="A123" s="16"/>
      <c r="B123" s="16"/>
      <c r="C123" s="16"/>
      <c r="D123" s="16"/>
      <c r="E123" s="16"/>
      <c r="F123" s="1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4.5" x14ac:dyDescent="0.35">
      <c r="A124" s="16"/>
      <c r="B124" s="16"/>
      <c r="C124" s="16"/>
      <c r="D124" s="16"/>
      <c r="E124" s="16"/>
      <c r="F124" s="1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4.5" x14ac:dyDescent="0.35">
      <c r="A125" s="16"/>
      <c r="B125" s="16"/>
      <c r="C125" s="16"/>
      <c r="D125" s="16"/>
      <c r="E125" s="16"/>
      <c r="F125" s="1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4.5" x14ac:dyDescent="0.35">
      <c r="A126" s="16"/>
      <c r="B126" s="16"/>
      <c r="C126" s="16"/>
      <c r="D126" s="16"/>
      <c r="E126" s="16"/>
      <c r="F126" s="1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5.5" x14ac:dyDescent="0.35">
      <c r="A127" s="1"/>
      <c r="B127" s="6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5.5" x14ac:dyDescent="0.35">
      <c r="A128" s="1"/>
      <c r="B128" s="6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5.5" x14ac:dyDescent="0.35">
      <c r="A129" s="1"/>
      <c r="B129" s="6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5.5" x14ac:dyDescent="0.35">
      <c r="A130" s="1"/>
      <c r="B130" s="6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5.5" x14ac:dyDescent="0.35">
      <c r="A131" s="1"/>
      <c r="B131" s="6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5.5" x14ac:dyDescent="0.35">
      <c r="A132" s="1"/>
      <c r="B132" s="6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5.5" x14ac:dyDescent="0.35">
      <c r="A133" s="1"/>
      <c r="B133" s="6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5.5" x14ac:dyDescent="0.35">
      <c r="A134" s="1"/>
      <c r="B134" s="6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5.5" x14ac:dyDescent="0.35">
      <c r="A135" s="1"/>
      <c r="B135" s="6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5.5" x14ac:dyDescent="0.35">
      <c r="A136" s="1"/>
      <c r="B136" s="6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5.5" x14ac:dyDescent="0.35">
      <c r="A137" s="1"/>
      <c r="B137" s="6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5.5" x14ac:dyDescent="0.35">
      <c r="A138" s="1"/>
      <c r="B138" s="6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5.5" x14ac:dyDescent="0.35">
      <c r="A139" s="1"/>
      <c r="B139" s="6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5.5" x14ac:dyDescent="0.35">
      <c r="A140" s="1"/>
      <c r="B140" s="6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5.5" x14ac:dyDescent="0.35">
      <c r="A141" s="1"/>
      <c r="B141" s="6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.5" x14ac:dyDescent="0.35">
      <c r="A142" s="1"/>
      <c r="B142" s="6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5.5" x14ac:dyDescent="0.35">
      <c r="A143" s="1"/>
      <c r="B143" s="6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5.5" x14ac:dyDescent="0.35">
      <c r="A144" s="1"/>
      <c r="B144" s="6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5.5" x14ac:dyDescent="0.35">
      <c r="A145" s="1"/>
      <c r="B145" s="6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5.5" x14ac:dyDescent="0.35">
      <c r="A146" s="1"/>
      <c r="B146" s="6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5.5" x14ac:dyDescent="0.35">
      <c r="A147" s="1"/>
      <c r="B147" s="6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5.5" x14ac:dyDescent="0.35">
      <c r="A148" s="1"/>
      <c r="B148" s="6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5.5" x14ac:dyDescent="0.35">
      <c r="A149" s="1"/>
      <c r="B149" s="6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5.5" x14ac:dyDescent="0.35">
      <c r="A150" s="1"/>
      <c r="B150" s="6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5.5" x14ac:dyDescent="0.35">
      <c r="A151" s="1"/>
      <c r="B151" s="6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5.5" x14ac:dyDescent="0.35">
      <c r="A152" s="1"/>
      <c r="B152" s="6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5.5" x14ac:dyDescent="0.35">
      <c r="A153" s="1"/>
      <c r="B153" s="6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5.5" x14ac:dyDescent="0.35">
      <c r="A154" s="1"/>
      <c r="B154" s="6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5.5" x14ac:dyDescent="0.35">
      <c r="A155" s="1"/>
      <c r="B155" s="6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5.5" x14ac:dyDescent="0.35">
      <c r="A156" s="1"/>
      <c r="B156" s="6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5.5" x14ac:dyDescent="0.35">
      <c r="A157" s="1"/>
      <c r="B157" s="6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5.5" x14ac:dyDescent="0.35">
      <c r="A158" s="1"/>
      <c r="B158" s="6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5.5" x14ac:dyDescent="0.35">
      <c r="A159" s="1"/>
      <c r="B159" s="6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5.5" x14ac:dyDescent="0.35">
      <c r="A160" s="1"/>
      <c r="B160" s="6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5.5" x14ac:dyDescent="0.35">
      <c r="A161" s="1"/>
      <c r="B161" s="6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5.5" x14ac:dyDescent="0.35">
      <c r="A162" s="1"/>
      <c r="B162" s="6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5.5" x14ac:dyDescent="0.35">
      <c r="A163" s="1"/>
      <c r="B163" s="6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5.5" x14ac:dyDescent="0.35">
      <c r="A164" s="1"/>
      <c r="B164" s="6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5.5" x14ac:dyDescent="0.35">
      <c r="A165" s="1"/>
      <c r="B165" s="6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5.5" x14ac:dyDescent="0.35">
      <c r="A166" s="1"/>
      <c r="B166" s="6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5.5" x14ac:dyDescent="0.35">
      <c r="A167" s="1"/>
      <c r="B167" s="6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5.5" x14ac:dyDescent="0.35">
      <c r="A168" s="1"/>
      <c r="B168" s="6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5.5" x14ac:dyDescent="0.35">
      <c r="A169" s="1"/>
      <c r="B169" s="6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5.5" x14ac:dyDescent="0.35">
      <c r="A170" s="1"/>
      <c r="B170" s="6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5.5" x14ac:dyDescent="0.35">
      <c r="A171" s="1"/>
      <c r="B171" s="6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5.5" x14ac:dyDescent="0.35">
      <c r="A172" s="1"/>
      <c r="B172" s="6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5.5" x14ac:dyDescent="0.35">
      <c r="A173" s="1"/>
      <c r="B173" s="6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5.5" x14ac:dyDescent="0.35">
      <c r="A174" s="1"/>
      <c r="B174" s="6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5.5" x14ac:dyDescent="0.35">
      <c r="A175" s="1"/>
      <c r="B175" s="6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5.5" x14ac:dyDescent="0.35">
      <c r="A176" s="1"/>
      <c r="B176" s="6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5.5" x14ac:dyDescent="0.35">
      <c r="A177" s="1"/>
      <c r="B177" s="6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5.5" x14ac:dyDescent="0.35">
      <c r="A178" s="1"/>
      <c r="B178" s="6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5.5" x14ac:dyDescent="0.35">
      <c r="A179" s="1"/>
      <c r="B179" s="6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5.5" x14ac:dyDescent="0.35">
      <c r="A180" s="1"/>
      <c r="B180" s="6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5.5" x14ac:dyDescent="0.35">
      <c r="A181" s="1"/>
      <c r="B181" s="6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5.5" x14ac:dyDescent="0.35">
      <c r="A182" s="1"/>
      <c r="B182" s="6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5.5" x14ac:dyDescent="0.35">
      <c r="A183" s="1"/>
      <c r="B183" s="6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5.5" x14ac:dyDescent="0.35">
      <c r="A184" s="1"/>
      <c r="B184" s="6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5.5" x14ac:dyDescent="0.35">
      <c r="A185" s="1"/>
      <c r="B185" s="6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5.5" x14ac:dyDescent="0.35">
      <c r="A186" s="1"/>
      <c r="B186" s="6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5.5" x14ac:dyDescent="0.35">
      <c r="A187" s="1"/>
      <c r="B187" s="6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5.5" x14ac:dyDescent="0.35">
      <c r="A188" s="1"/>
      <c r="B188" s="6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5.5" x14ac:dyDescent="0.35">
      <c r="A189" s="1"/>
      <c r="B189" s="6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5.5" x14ac:dyDescent="0.35">
      <c r="A190" s="1"/>
      <c r="B190" s="6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5.5" x14ac:dyDescent="0.35">
      <c r="A191" s="1"/>
      <c r="B191" s="6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5.5" x14ac:dyDescent="0.35">
      <c r="A192" s="1"/>
      <c r="B192" s="6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5.5" x14ac:dyDescent="0.35">
      <c r="A193" s="1"/>
      <c r="B193" s="6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.5" x14ac:dyDescent="0.35">
      <c r="A194" s="1"/>
      <c r="B194" s="6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5.5" x14ac:dyDescent="0.35">
      <c r="A195" s="1"/>
      <c r="B195" s="6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5.5" x14ac:dyDescent="0.35">
      <c r="A196" s="1"/>
      <c r="B196" s="6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5.5" x14ac:dyDescent="0.35">
      <c r="A197" s="1"/>
      <c r="B197" s="6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5.5" x14ac:dyDescent="0.35">
      <c r="A198" s="1"/>
      <c r="B198" s="6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5.5" x14ac:dyDescent="0.35">
      <c r="A199" s="1"/>
      <c r="B199" s="6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5.5" x14ac:dyDescent="0.35">
      <c r="A200" s="1"/>
      <c r="B200" s="6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5.5" x14ac:dyDescent="0.35">
      <c r="A201" s="1"/>
      <c r="B201" s="6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5.5" x14ac:dyDescent="0.35">
      <c r="A202" s="1"/>
      <c r="B202" s="6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5.5" x14ac:dyDescent="0.35">
      <c r="A203" s="1"/>
      <c r="B203" s="6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5.5" x14ac:dyDescent="0.35">
      <c r="A204" s="1"/>
      <c r="B204" s="6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5.5" x14ac:dyDescent="0.35">
      <c r="A205" s="1"/>
      <c r="B205" s="6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5.5" x14ac:dyDescent="0.35">
      <c r="A206" s="1"/>
      <c r="B206" s="6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5.5" x14ac:dyDescent="0.35">
      <c r="A207" s="1"/>
      <c r="B207" s="6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5.5" x14ac:dyDescent="0.35">
      <c r="A208" s="1"/>
      <c r="B208" s="6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5.5" x14ac:dyDescent="0.35">
      <c r="A209" s="1"/>
      <c r="B209" s="6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5.5" x14ac:dyDescent="0.35">
      <c r="A210" s="1"/>
      <c r="B210" s="6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5.5" x14ac:dyDescent="0.35">
      <c r="A211" s="1"/>
      <c r="B211" s="6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5.5" x14ac:dyDescent="0.35">
      <c r="A212" s="1"/>
      <c r="B212" s="6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5.5" x14ac:dyDescent="0.35">
      <c r="A213" s="1"/>
      <c r="B213" s="6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5.5" x14ac:dyDescent="0.35">
      <c r="A214" s="1"/>
      <c r="B214" s="6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5.5" x14ac:dyDescent="0.35">
      <c r="A215" s="1"/>
      <c r="B215" s="6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5.5" x14ac:dyDescent="0.35">
      <c r="A216" s="1"/>
      <c r="B216" s="6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5.5" x14ac:dyDescent="0.35">
      <c r="A217" s="1"/>
      <c r="B217" s="6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5.5" x14ac:dyDescent="0.35">
      <c r="A218" s="1"/>
      <c r="B218" s="6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5.5" x14ac:dyDescent="0.35">
      <c r="A219" s="1"/>
      <c r="B219" s="6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5.5" x14ac:dyDescent="0.35">
      <c r="A220" s="1"/>
      <c r="B220" s="6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5.5" x14ac:dyDescent="0.35">
      <c r="A221" s="1"/>
      <c r="B221" s="6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5.5" x14ac:dyDescent="0.35">
      <c r="A222" s="1"/>
      <c r="B222" s="6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5.5" x14ac:dyDescent="0.35">
      <c r="A223" s="1"/>
      <c r="B223" s="6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5.5" x14ac:dyDescent="0.35">
      <c r="A224" s="1"/>
      <c r="B224" s="6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5.5" x14ac:dyDescent="0.35">
      <c r="A225" s="1"/>
      <c r="B225" s="6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5.5" x14ac:dyDescent="0.35">
      <c r="A226" s="1"/>
      <c r="B226" s="6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5.5" x14ac:dyDescent="0.35">
      <c r="A227" s="1"/>
      <c r="B227" s="6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5.5" x14ac:dyDescent="0.35">
      <c r="A228" s="1"/>
      <c r="B228" s="6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5.5" x14ac:dyDescent="0.35">
      <c r="A229" s="1"/>
      <c r="B229" s="6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5.5" x14ac:dyDescent="0.35">
      <c r="A230" s="1"/>
      <c r="B230" s="6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5.5" x14ac:dyDescent="0.35">
      <c r="A231" s="1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5.5" x14ac:dyDescent="0.35">
      <c r="A232" s="1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5.5" x14ac:dyDescent="0.35">
      <c r="A233" s="1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5.5" x14ac:dyDescent="0.35">
      <c r="A234" s="1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5.5" x14ac:dyDescent="0.35">
      <c r="A235" s="1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5.5" x14ac:dyDescent="0.35">
      <c r="A236" s="1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5.5" x14ac:dyDescent="0.35">
      <c r="A237" s="1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5.5" x14ac:dyDescent="0.35">
      <c r="A238" s="1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5.5" x14ac:dyDescent="0.35">
      <c r="A239" s="1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5.5" x14ac:dyDescent="0.35">
      <c r="A240" s="1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5.5" x14ac:dyDescent="0.35">
      <c r="A241" s="1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5.5" x14ac:dyDescent="0.35">
      <c r="A242" s="1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5.5" x14ac:dyDescent="0.35">
      <c r="A243" s="1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5.5" x14ac:dyDescent="0.35">
      <c r="A244" s="1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5.5" x14ac:dyDescent="0.35">
      <c r="A245" s="1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5.5" x14ac:dyDescent="0.35">
      <c r="A246" s="1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5.5" x14ac:dyDescent="0.35">
      <c r="A247" s="1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5.5" x14ac:dyDescent="0.35">
      <c r="A248" s="1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5.5" x14ac:dyDescent="0.35">
      <c r="A249" s="1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5.5" x14ac:dyDescent="0.35">
      <c r="A250" s="1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5.5" x14ac:dyDescent="0.35">
      <c r="A251" s="1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5.5" x14ac:dyDescent="0.35">
      <c r="A252" s="1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5.5" x14ac:dyDescent="0.35">
      <c r="A253" s="1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5.5" x14ac:dyDescent="0.35">
      <c r="A254" s="1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5.5" x14ac:dyDescent="0.35">
      <c r="A255" s="1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5.5" x14ac:dyDescent="0.35">
      <c r="A256" s="1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5.5" x14ac:dyDescent="0.35">
      <c r="A257" s="1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5.5" x14ac:dyDescent="0.35">
      <c r="A258" s="1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5.5" x14ac:dyDescent="0.35">
      <c r="A259" s="1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5.5" x14ac:dyDescent="0.35">
      <c r="A260" s="1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5.5" x14ac:dyDescent="0.35">
      <c r="A261" s="1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5.5" x14ac:dyDescent="0.35">
      <c r="A262" s="1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5.5" x14ac:dyDescent="0.35">
      <c r="A263" s="1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5.5" x14ac:dyDescent="0.35">
      <c r="A264" s="1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5.5" x14ac:dyDescent="0.35">
      <c r="A265" s="1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5.5" x14ac:dyDescent="0.35">
      <c r="A266" s="1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5.5" x14ac:dyDescent="0.35">
      <c r="A267" s="1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5.5" x14ac:dyDescent="0.35">
      <c r="A268" s="1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5.5" x14ac:dyDescent="0.35">
      <c r="A269" s="1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5.5" x14ac:dyDescent="0.35">
      <c r="A270" s="1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5.5" x14ac:dyDescent="0.35">
      <c r="A271" s="1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5.5" x14ac:dyDescent="0.35">
      <c r="A272" s="1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5.5" x14ac:dyDescent="0.35">
      <c r="A273" s="1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5.5" x14ac:dyDescent="0.35">
      <c r="A274" s="1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5.5" x14ac:dyDescent="0.35">
      <c r="A275" s="1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5.5" x14ac:dyDescent="0.35">
      <c r="A276" s="1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5.5" x14ac:dyDescent="0.35">
      <c r="A277" s="1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5.5" x14ac:dyDescent="0.35">
      <c r="A278" s="1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5.5" x14ac:dyDescent="0.35">
      <c r="A279" s="1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5.5" x14ac:dyDescent="0.35">
      <c r="A280" s="1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5.5" x14ac:dyDescent="0.35">
      <c r="A281" s="1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5.5" x14ac:dyDescent="0.35">
      <c r="A282" s="1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5.5" x14ac:dyDescent="0.35">
      <c r="A283" s="1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5.5" x14ac:dyDescent="0.35">
      <c r="A284" s="1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5.5" x14ac:dyDescent="0.35">
      <c r="A285" s="1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5.5" x14ac:dyDescent="0.35">
      <c r="A286" s="1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5.5" x14ac:dyDescent="0.35">
      <c r="A287" s="1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5.5" x14ac:dyDescent="0.35">
      <c r="A288" s="1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5.5" x14ac:dyDescent="0.35">
      <c r="A289" s="1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5.5" x14ac:dyDescent="0.35">
      <c r="A290" s="1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5.5" x14ac:dyDescent="0.35">
      <c r="A291" s="1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5.5" x14ac:dyDescent="0.35">
      <c r="A292" s="1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5.5" x14ac:dyDescent="0.35">
      <c r="A293" s="1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5.5" x14ac:dyDescent="0.35">
      <c r="A294" s="1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5.5" x14ac:dyDescent="0.35">
      <c r="A295" s="1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5.5" x14ac:dyDescent="0.35">
      <c r="A296" s="1"/>
      <c r="B296" s="6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5.5" x14ac:dyDescent="0.35">
      <c r="A297" s="1"/>
      <c r="B297" s="6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5.5" x14ac:dyDescent="0.35">
      <c r="A298" s="1"/>
      <c r="B298" s="6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5.5" x14ac:dyDescent="0.35">
      <c r="A299" s="1"/>
      <c r="B299" s="6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5.5" x14ac:dyDescent="0.35">
      <c r="A300" s="1"/>
      <c r="B300" s="6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5.5" x14ac:dyDescent="0.35">
      <c r="A301" s="1"/>
      <c r="B301" s="6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5.5" x14ac:dyDescent="0.35">
      <c r="A302" s="1"/>
      <c r="B302" s="6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5.5" x14ac:dyDescent="0.35">
      <c r="A303" s="1"/>
      <c r="B303" s="6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5.5" x14ac:dyDescent="0.35">
      <c r="A304" s="1"/>
      <c r="B304" s="6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5.5" x14ac:dyDescent="0.35">
      <c r="A305" s="1"/>
      <c r="B305" s="6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5.5" x14ac:dyDescent="0.35">
      <c r="A306" s="1"/>
      <c r="B306" s="6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5.5" x14ac:dyDescent="0.35">
      <c r="A307" s="1"/>
      <c r="B307" s="6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5.5" x14ac:dyDescent="0.35">
      <c r="A308" s="1"/>
      <c r="B308" s="6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5.5" x14ac:dyDescent="0.35">
      <c r="A309" s="1"/>
      <c r="B309" s="6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5.5" x14ac:dyDescent="0.35">
      <c r="A310" s="1"/>
      <c r="B310" s="6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5.5" x14ac:dyDescent="0.35">
      <c r="A311" s="1"/>
      <c r="B311" s="6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5.5" x14ac:dyDescent="0.35">
      <c r="A312" s="1"/>
      <c r="B312" s="6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5.5" x14ac:dyDescent="0.35">
      <c r="A313" s="1"/>
      <c r="B313" s="6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5.5" x14ac:dyDescent="0.35">
      <c r="A314" s="1"/>
      <c r="B314" s="6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5.5" x14ac:dyDescent="0.35">
      <c r="A315" s="1"/>
      <c r="B315" s="6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5.5" x14ac:dyDescent="0.35">
      <c r="A316" s="1"/>
      <c r="B316" s="6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5.5" x14ac:dyDescent="0.35">
      <c r="A317" s="1"/>
      <c r="B317" s="6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5.5" x14ac:dyDescent="0.35">
      <c r="A318" s="1"/>
      <c r="B318" s="6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5.5" x14ac:dyDescent="0.35">
      <c r="A319" s="1"/>
      <c r="B319" s="6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5.5" x14ac:dyDescent="0.35">
      <c r="A320" s="1"/>
      <c r="B320" s="6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5.5" x14ac:dyDescent="0.35">
      <c r="A321" s="1"/>
      <c r="B321" s="6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5.5" x14ac:dyDescent="0.35">
      <c r="A322" s="1"/>
      <c r="B322" s="6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5.5" x14ac:dyDescent="0.35">
      <c r="A323" s="1"/>
      <c r="B323" s="6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5.5" x14ac:dyDescent="0.35">
      <c r="A324" s="1"/>
      <c r="B324" s="6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5.5" x14ac:dyDescent="0.35">
      <c r="A325" s="1"/>
      <c r="B325" s="6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5.5" x14ac:dyDescent="0.35">
      <c r="A326" s="1"/>
      <c r="B326" s="6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5.5" x14ac:dyDescent="0.35">
      <c r="A327" s="1"/>
      <c r="B327" s="6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5.5" x14ac:dyDescent="0.35">
      <c r="A328" s="1"/>
      <c r="B328" s="6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5.5" x14ac:dyDescent="0.35">
      <c r="A329" s="1"/>
      <c r="B329" s="6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5.5" x14ac:dyDescent="0.35">
      <c r="A330" s="1"/>
      <c r="B330" s="6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5.5" x14ac:dyDescent="0.35">
      <c r="A331" s="1"/>
      <c r="B331" s="6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5.5" x14ac:dyDescent="0.35">
      <c r="A332" s="1"/>
      <c r="B332" s="6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5.5" x14ac:dyDescent="0.35">
      <c r="A333" s="1"/>
      <c r="B333" s="6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5.5" x14ac:dyDescent="0.35">
      <c r="A334" s="1"/>
      <c r="B334" s="6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5.5" x14ac:dyDescent="0.35">
      <c r="A335" s="1"/>
      <c r="B335" s="6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5.5" x14ac:dyDescent="0.35">
      <c r="A336" s="1"/>
      <c r="B336" s="6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5.5" x14ac:dyDescent="0.35">
      <c r="A337" s="1"/>
      <c r="B337" s="6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5.5" x14ac:dyDescent="0.35">
      <c r="A338" s="1"/>
      <c r="B338" s="6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5.5" x14ac:dyDescent="0.35">
      <c r="A339" s="1"/>
      <c r="B339" s="6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5.5" x14ac:dyDescent="0.35">
      <c r="A340" s="1"/>
      <c r="B340" s="6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5.5" x14ac:dyDescent="0.35">
      <c r="A341" s="1"/>
      <c r="B341" s="6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5.5" x14ac:dyDescent="0.35">
      <c r="A342" s="1"/>
      <c r="B342" s="6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5.5" x14ac:dyDescent="0.35">
      <c r="A343" s="1"/>
      <c r="B343" s="6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5.5" x14ac:dyDescent="0.35">
      <c r="A344" s="1"/>
      <c r="B344" s="6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5.5" x14ac:dyDescent="0.35">
      <c r="A345" s="1"/>
      <c r="B345" s="6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5.5" x14ac:dyDescent="0.35">
      <c r="A346" s="1"/>
      <c r="B346" s="6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5.5" x14ac:dyDescent="0.35">
      <c r="A347" s="1"/>
      <c r="B347" s="6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5.5" x14ac:dyDescent="0.35">
      <c r="A348" s="1"/>
      <c r="B348" s="6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5.5" x14ac:dyDescent="0.35">
      <c r="A349" s="1"/>
      <c r="B349" s="6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5.5" x14ac:dyDescent="0.35">
      <c r="A350" s="1"/>
      <c r="B350" s="6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5.5" x14ac:dyDescent="0.35">
      <c r="A351" s="1"/>
      <c r="B351" s="6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5.5" x14ac:dyDescent="0.35">
      <c r="A352" s="1"/>
      <c r="B352" s="6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5.5" x14ac:dyDescent="0.35">
      <c r="A353" s="1"/>
      <c r="B353" s="6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5.5" x14ac:dyDescent="0.35">
      <c r="A354" s="1"/>
      <c r="B354" s="6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5.5" x14ac:dyDescent="0.35">
      <c r="A355" s="1"/>
      <c r="B355" s="6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5.5" x14ac:dyDescent="0.35">
      <c r="A356" s="1"/>
      <c r="B356" s="6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5.5" x14ac:dyDescent="0.35">
      <c r="A357" s="1"/>
      <c r="B357" s="6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5.5" x14ac:dyDescent="0.35">
      <c r="A358" s="1"/>
      <c r="B358" s="6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5.5" x14ac:dyDescent="0.35">
      <c r="A359" s="1"/>
      <c r="B359" s="6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5.5" x14ac:dyDescent="0.35">
      <c r="A360" s="1"/>
      <c r="B360" s="6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5.5" x14ac:dyDescent="0.35">
      <c r="A361" s="1"/>
      <c r="B361" s="6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5.5" x14ac:dyDescent="0.35">
      <c r="A362" s="1"/>
      <c r="B362" s="6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5.5" x14ac:dyDescent="0.35">
      <c r="A363" s="1"/>
      <c r="B363" s="6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5.5" x14ac:dyDescent="0.35">
      <c r="A364" s="1"/>
      <c r="B364" s="6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5.5" x14ac:dyDescent="0.35">
      <c r="A365" s="1"/>
      <c r="B365" s="6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5.5" x14ac:dyDescent="0.35">
      <c r="A366" s="1"/>
      <c r="B366" s="6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5.5" x14ac:dyDescent="0.35">
      <c r="A367" s="1"/>
      <c r="B367" s="6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5.5" x14ac:dyDescent="0.35">
      <c r="A368" s="1"/>
      <c r="B368" s="6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5.5" x14ac:dyDescent="0.35">
      <c r="A369" s="1"/>
      <c r="B369" s="6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5.5" x14ac:dyDescent="0.35">
      <c r="A370" s="1"/>
      <c r="B370" s="6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5.5" x14ac:dyDescent="0.35">
      <c r="A371" s="1"/>
      <c r="B371" s="6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5.5" x14ac:dyDescent="0.35">
      <c r="A372" s="1"/>
      <c r="B372" s="6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5.5" x14ac:dyDescent="0.35">
      <c r="A373" s="1"/>
      <c r="B373" s="6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5.5" x14ac:dyDescent="0.35">
      <c r="A374" s="1"/>
      <c r="B374" s="6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5.5" x14ac:dyDescent="0.35">
      <c r="A375" s="1"/>
      <c r="B375" s="6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5.5" x14ac:dyDescent="0.35">
      <c r="A376" s="1"/>
      <c r="B376" s="6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5.5" x14ac:dyDescent="0.35">
      <c r="A377" s="1"/>
      <c r="B377" s="6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5.5" x14ac:dyDescent="0.35">
      <c r="A378" s="1"/>
      <c r="B378" s="6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5.5" x14ac:dyDescent="0.35">
      <c r="A379" s="1"/>
      <c r="B379" s="6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5.5" x14ac:dyDescent="0.35">
      <c r="A380" s="1"/>
      <c r="B380" s="6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5.5" x14ac:dyDescent="0.35">
      <c r="A381" s="1"/>
      <c r="B381" s="6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5.5" x14ac:dyDescent="0.35">
      <c r="A382" s="1"/>
      <c r="B382" s="6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5.5" x14ac:dyDescent="0.35">
      <c r="A383" s="1"/>
      <c r="B383" s="6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5.5" x14ac:dyDescent="0.35">
      <c r="A384" s="1"/>
      <c r="B384" s="6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5.5" x14ac:dyDescent="0.35">
      <c r="A385" s="1"/>
      <c r="B385" s="6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5.5" x14ac:dyDescent="0.35">
      <c r="A386" s="1"/>
      <c r="B386" s="6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5.5" x14ac:dyDescent="0.35">
      <c r="A387" s="1"/>
      <c r="B387" s="6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5.5" x14ac:dyDescent="0.35">
      <c r="A388" s="1"/>
      <c r="B388" s="6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5.5" x14ac:dyDescent="0.35">
      <c r="A389" s="1"/>
      <c r="B389" s="6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5.5" x14ac:dyDescent="0.35">
      <c r="A390" s="1"/>
      <c r="B390" s="6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5.5" x14ac:dyDescent="0.35">
      <c r="A391" s="1"/>
      <c r="B391" s="6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5.5" x14ac:dyDescent="0.35">
      <c r="A392" s="1"/>
      <c r="B392" s="6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5.5" x14ac:dyDescent="0.35">
      <c r="A393" s="1"/>
      <c r="B393" s="6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5.5" x14ac:dyDescent="0.35">
      <c r="A394" s="1"/>
      <c r="B394" s="6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5.5" x14ac:dyDescent="0.35">
      <c r="A395" s="1"/>
      <c r="B395" s="6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5.5" x14ac:dyDescent="0.35">
      <c r="A396" s="1"/>
      <c r="B396" s="6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5.5" x14ac:dyDescent="0.35">
      <c r="A397" s="1"/>
      <c r="B397" s="6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5.5" x14ac:dyDescent="0.35">
      <c r="A398" s="1"/>
      <c r="B398" s="6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5.5" x14ac:dyDescent="0.35">
      <c r="A399" s="1"/>
      <c r="B399" s="6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5.5" x14ac:dyDescent="0.35">
      <c r="A400" s="1"/>
      <c r="B400" s="6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5.5" x14ac:dyDescent="0.35">
      <c r="A401" s="1"/>
      <c r="B401" s="6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5.5" x14ac:dyDescent="0.35">
      <c r="A402" s="1"/>
      <c r="B402" s="6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5.5" x14ac:dyDescent="0.35">
      <c r="A403" s="1"/>
      <c r="B403" s="6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5.5" x14ac:dyDescent="0.35">
      <c r="A404" s="1"/>
      <c r="B404" s="6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5.5" x14ac:dyDescent="0.35">
      <c r="A405" s="1"/>
      <c r="B405" s="6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5.5" x14ac:dyDescent="0.35">
      <c r="A406" s="1"/>
      <c r="B406" s="6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5.5" x14ac:dyDescent="0.35">
      <c r="A407" s="1"/>
      <c r="B407" s="6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5.5" x14ac:dyDescent="0.35">
      <c r="A408" s="1"/>
      <c r="B408" s="6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5.5" x14ac:dyDescent="0.35">
      <c r="A409" s="1"/>
      <c r="B409" s="6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5.5" x14ac:dyDescent="0.35">
      <c r="A410" s="1"/>
      <c r="B410" s="6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5.5" x14ac:dyDescent="0.35">
      <c r="A411" s="1"/>
      <c r="B411" s="6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5.5" x14ac:dyDescent="0.35">
      <c r="A412" s="1"/>
      <c r="B412" s="6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5.5" x14ac:dyDescent="0.35">
      <c r="A413" s="1"/>
      <c r="B413" s="6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5.5" x14ac:dyDescent="0.35">
      <c r="A414" s="1"/>
      <c r="B414" s="6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5.5" x14ac:dyDescent="0.35">
      <c r="A415" s="1"/>
      <c r="B415" s="6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5.5" x14ac:dyDescent="0.35">
      <c r="A416" s="1"/>
      <c r="B416" s="6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5.5" x14ac:dyDescent="0.35">
      <c r="A417" s="1"/>
      <c r="B417" s="6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5.5" x14ac:dyDescent="0.35">
      <c r="A418" s="1"/>
      <c r="B418" s="6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5.5" x14ac:dyDescent="0.35">
      <c r="A419" s="1"/>
      <c r="B419" s="6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5.5" x14ac:dyDescent="0.35">
      <c r="A420" s="1"/>
      <c r="B420" s="6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5.5" x14ac:dyDescent="0.35">
      <c r="A421" s="1"/>
      <c r="B421" s="6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5.5" x14ac:dyDescent="0.35">
      <c r="A422" s="1"/>
      <c r="B422" s="6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5.5" x14ac:dyDescent="0.35">
      <c r="A423" s="1"/>
      <c r="B423" s="6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5.5" x14ac:dyDescent="0.35">
      <c r="A424" s="1"/>
      <c r="B424" s="6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5.5" x14ac:dyDescent="0.35">
      <c r="A425" s="1"/>
      <c r="B425" s="6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5.5" x14ac:dyDescent="0.35">
      <c r="A426" s="1"/>
      <c r="B426" s="6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5.5" x14ac:dyDescent="0.35">
      <c r="A427" s="1"/>
      <c r="B427" s="6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5.5" x14ac:dyDescent="0.35">
      <c r="A428" s="1"/>
      <c r="B428" s="6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5.5" x14ac:dyDescent="0.35">
      <c r="A429" s="1"/>
      <c r="B429" s="6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5.5" x14ac:dyDescent="0.35">
      <c r="A430" s="1"/>
      <c r="B430" s="6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5.5" x14ac:dyDescent="0.35">
      <c r="A431" s="1"/>
      <c r="B431" s="6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5.5" x14ac:dyDescent="0.35">
      <c r="A432" s="1"/>
      <c r="B432" s="6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5.5" x14ac:dyDescent="0.35">
      <c r="A433" s="1"/>
      <c r="B433" s="6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5.5" x14ac:dyDescent="0.35">
      <c r="A434" s="1"/>
      <c r="B434" s="6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5.5" x14ac:dyDescent="0.35">
      <c r="A435" s="1"/>
      <c r="B435" s="6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5.5" x14ac:dyDescent="0.35">
      <c r="A436" s="1"/>
      <c r="B436" s="6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5.5" x14ac:dyDescent="0.35">
      <c r="A437" s="1"/>
      <c r="B437" s="6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5.5" x14ac:dyDescent="0.35">
      <c r="A438" s="1"/>
      <c r="B438" s="6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5.5" x14ac:dyDescent="0.35">
      <c r="A439" s="1"/>
      <c r="B439" s="6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5.5" x14ac:dyDescent="0.35">
      <c r="A440" s="1"/>
      <c r="B440" s="6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5.5" x14ac:dyDescent="0.35">
      <c r="A441" s="1"/>
      <c r="B441" s="6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5.5" x14ac:dyDescent="0.35">
      <c r="A442" s="1"/>
      <c r="B442" s="6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5.5" x14ac:dyDescent="0.35">
      <c r="A443" s="1"/>
      <c r="B443" s="6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5.5" x14ac:dyDescent="0.35">
      <c r="A444" s="1"/>
      <c r="B444" s="6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5.5" x14ac:dyDescent="0.35">
      <c r="A445" s="1"/>
      <c r="B445" s="6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5.5" x14ac:dyDescent="0.35">
      <c r="A446" s="1"/>
      <c r="B446" s="6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5.5" x14ac:dyDescent="0.35">
      <c r="A447" s="1"/>
      <c r="B447" s="6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5.5" x14ac:dyDescent="0.35">
      <c r="A448" s="1"/>
      <c r="B448" s="6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5.5" x14ac:dyDescent="0.35">
      <c r="A449" s="1"/>
      <c r="B449" s="6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5.5" x14ac:dyDescent="0.35">
      <c r="A450" s="1"/>
      <c r="B450" s="6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5.5" x14ac:dyDescent="0.35">
      <c r="A451" s="1"/>
      <c r="B451" s="6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5.5" x14ac:dyDescent="0.35">
      <c r="A452" s="1"/>
      <c r="B452" s="6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5.5" x14ac:dyDescent="0.35">
      <c r="A453" s="1"/>
      <c r="B453" s="6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5.5" x14ac:dyDescent="0.35">
      <c r="A454" s="1"/>
      <c r="B454" s="6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5.5" x14ac:dyDescent="0.35">
      <c r="A455" s="1"/>
      <c r="B455" s="6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5.5" x14ac:dyDescent="0.35">
      <c r="A456" s="1"/>
      <c r="B456" s="6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5.5" x14ac:dyDescent="0.35">
      <c r="A457" s="1"/>
      <c r="B457" s="6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5.5" x14ac:dyDescent="0.35">
      <c r="A458" s="1"/>
      <c r="B458" s="6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5.5" x14ac:dyDescent="0.35">
      <c r="A459" s="1"/>
      <c r="B459" s="6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5.5" x14ac:dyDescent="0.35">
      <c r="A460" s="1"/>
      <c r="B460" s="6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5.5" x14ac:dyDescent="0.35">
      <c r="A461" s="1"/>
      <c r="B461" s="6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5.5" x14ac:dyDescent="0.35">
      <c r="A462" s="1"/>
      <c r="B462" s="6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5.5" x14ac:dyDescent="0.35">
      <c r="A463" s="1"/>
      <c r="B463" s="6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5.5" x14ac:dyDescent="0.35">
      <c r="A464" s="1"/>
      <c r="B464" s="6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5.5" x14ac:dyDescent="0.35">
      <c r="A465" s="1"/>
      <c r="B465" s="6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5.5" x14ac:dyDescent="0.35">
      <c r="A466" s="1"/>
      <c r="B466" s="6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5.5" x14ac:dyDescent="0.35">
      <c r="A467" s="1"/>
      <c r="B467" s="6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5.5" x14ac:dyDescent="0.35">
      <c r="A468" s="1"/>
      <c r="B468" s="6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5.5" x14ac:dyDescent="0.35">
      <c r="A469" s="1"/>
      <c r="B469" s="6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5.5" x14ac:dyDescent="0.35">
      <c r="A470" s="1"/>
      <c r="B470" s="6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5.5" x14ac:dyDescent="0.35">
      <c r="A471" s="1"/>
      <c r="B471" s="6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5.5" x14ac:dyDescent="0.35">
      <c r="A472" s="1"/>
      <c r="B472" s="6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5.5" x14ac:dyDescent="0.35">
      <c r="A473" s="1"/>
      <c r="B473" s="6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5.5" x14ac:dyDescent="0.35">
      <c r="A474" s="1"/>
      <c r="B474" s="6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5.5" x14ac:dyDescent="0.35">
      <c r="A475" s="1"/>
      <c r="B475" s="6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5.5" x14ac:dyDescent="0.35">
      <c r="A476" s="1"/>
      <c r="B476" s="6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5.5" x14ac:dyDescent="0.35">
      <c r="A477" s="1"/>
      <c r="B477" s="6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5.5" x14ac:dyDescent="0.35">
      <c r="A478" s="1"/>
      <c r="B478" s="6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5.5" x14ac:dyDescent="0.35">
      <c r="A479" s="1"/>
      <c r="B479" s="6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5.5" x14ac:dyDescent="0.35">
      <c r="A480" s="1"/>
      <c r="B480" s="6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5.5" x14ac:dyDescent="0.35">
      <c r="A481" s="1"/>
      <c r="B481" s="6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5.5" x14ac:dyDescent="0.35">
      <c r="A482" s="1"/>
      <c r="B482" s="6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5.5" x14ac:dyDescent="0.35">
      <c r="A483" s="1"/>
      <c r="B483" s="6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5.5" x14ac:dyDescent="0.35">
      <c r="A484" s="1"/>
      <c r="B484" s="6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5.5" x14ac:dyDescent="0.35">
      <c r="A485" s="1"/>
      <c r="B485" s="6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5.5" x14ac:dyDescent="0.35">
      <c r="A486" s="1"/>
      <c r="B486" s="6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5.5" x14ac:dyDescent="0.35">
      <c r="A487" s="1"/>
      <c r="B487" s="6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5.5" x14ac:dyDescent="0.35">
      <c r="A488" s="1"/>
      <c r="B488" s="6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5.5" x14ac:dyDescent="0.35">
      <c r="A489" s="1"/>
      <c r="B489" s="6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5.5" x14ac:dyDescent="0.35">
      <c r="A490" s="1"/>
      <c r="B490" s="6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5.5" x14ac:dyDescent="0.35">
      <c r="A491" s="1"/>
      <c r="B491" s="6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5.5" x14ac:dyDescent="0.35">
      <c r="A492" s="1"/>
      <c r="B492" s="6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5.5" x14ac:dyDescent="0.35">
      <c r="A493" s="1"/>
      <c r="B493" s="6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5.5" x14ac:dyDescent="0.35">
      <c r="A494" s="1"/>
      <c r="B494" s="6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5.5" x14ac:dyDescent="0.35">
      <c r="A495" s="1"/>
      <c r="B495" s="6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5.5" x14ac:dyDescent="0.35">
      <c r="A496" s="1"/>
      <c r="B496" s="6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5.5" x14ac:dyDescent="0.35">
      <c r="A497" s="1"/>
      <c r="B497" s="6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5.5" x14ac:dyDescent="0.35">
      <c r="A498" s="1"/>
      <c r="B498" s="6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5.5" x14ac:dyDescent="0.35">
      <c r="A499" s="1"/>
      <c r="B499" s="6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5.5" x14ac:dyDescent="0.35">
      <c r="A500" s="1"/>
      <c r="B500" s="6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5.5" x14ac:dyDescent="0.35">
      <c r="A501" s="1"/>
      <c r="B501" s="6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5.5" x14ac:dyDescent="0.35">
      <c r="A502" s="1"/>
      <c r="B502" s="6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5.5" x14ac:dyDescent="0.35">
      <c r="A503" s="1"/>
      <c r="B503" s="6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5.5" x14ac:dyDescent="0.35">
      <c r="A504" s="1"/>
      <c r="B504" s="6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5.5" x14ac:dyDescent="0.35">
      <c r="A505" s="1"/>
      <c r="B505" s="6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5.5" x14ac:dyDescent="0.35">
      <c r="A506" s="1"/>
      <c r="B506" s="6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5.5" x14ac:dyDescent="0.35">
      <c r="A507" s="1"/>
      <c r="B507" s="6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5.5" x14ac:dyDescent="0.35">
      <c r="A508" s="1"/>
      <c r="B508" s="6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5.5" x14ac:dyDescent="0.35">
      <c r="A509" s="1"/>
      <c r="B509" s="6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5.5" x14ac:dyDescent="0.35">
      <c r="A510" s="1"/>
      <c r="B510" s="6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5.5" x14ac:dyDescent="0.35">
      <c r="A511" s="1"/>
      <c r="B511" s="6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5.5" x14ac:dyDescent="0.35">
      <c r="A512" s="1"/>
      <c r="B512" s="6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5.5" x14ac:dyDescent="0.35">
      <c r="A513" s="1"/>
      <c r="B513" s="6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5.5" x14ac:dyDescent="0.35">
      <c r="A514" s="1"/>
      <c r="B514" s="6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5.5" x14ac:dyDescent="0.35">
      <c r="A515" s="1"/>
      <c r="B515" s="6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5.5" x14ac:dyDescent="0.35">
      <c r="A516" s="1"/>
      <c r="B516" s="6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5.5" x14ac:dyDescent="0.35">
      <c r="A517" s="1"/>
      <c r="B517" s="6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5.5" x14ac:dyDescent="0.35">
      <c r="A518" s="1"/>
      <c r="B518" s="6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5.5" x14ac:dyDescent="0.35">
      <c r="A519" s="1"/>
      <c r="B519" s="6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5.5" x14ac:dyDescent="0.35">
      <c r="A520" s="1"/>
      <c r="B520" s="6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5.5" x14ac:dyDescent="0.35">
      <c r="A521" s="1"/>
      <c r="B521" s="6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5.5" x14ac:dyDescent="0.35">
      <c r="A522" s="1"/>
      <c r="B522" s="6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5.5" x14ac:dyDescent="0.35">
      <c r="A523" s="1"/>
      <c r="B523" s="6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5.5" x14ac:dyDescent="0.35">
      <c r="A524" s="1"/>
      <c r="B524" s="6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5.5" x14ac:dyDescent="0.35">
      <c r="A525" s="1"/>
      <c r="B525" s="6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5.5" x14ac:dyDescent="0.35">
      <c r="A526" s="1"/>
      <c r="B526" s="6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5.5" x14ac:dyDescent="0.35">
      <c r="A527" s="1"/>
      <c r="B527" s="6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5.5" x14ac:dyDescent="0.35">
      <c r="A528" s="1"/>
      <c r="B528" s="6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5.5" x14ac:dyDescent="0.35">
      <c r="A529" s="1"/>
      <c r="B529" s="6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5.5" x14ac:dyDescent="0.35">
      <c r="A530" s="1"/>
      <c r="B530" s="6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5.5" x14ac:dyDescent="0.35">
      <c r="A531" s="1"/>
      <c r="B531" s="6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5.5" x14ac:dyDescent="0.35">
      <c r="A532" s="1"/>
      <c r="B532" s="6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5.5" x14ac:dyDescent="0.35">
      <c r="A533" s="1"/>
      <c r="B533" s="6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5.5" x14ac:dyDescent="0.35">
      <c r="A534" s="1"/>
      <c r="B534" s="6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5.5" x14ac:dyDescent="0.35">
      <c r="A535" s="1"/>
      <c r="B535" s="6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5.5" x14ac:dyDescent="0.35">
      <c r="A536" s="1"/>
      <c r="B536" s="6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5.5" x14ac:dyDescent="0.35">
      <c r="A537" s="1"/>
      <c r="B537" s="6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5.5" x14ac:dyDescent="0.35">
      <c r="A538" s="1"/>
      <c r="B538" s="6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5.5" x14ac:dyDescent="0.35">
      <c r="A539" s="1"/>
      <c r="B539" s="6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5.5" x14ac:dyDescent="0.35">
      <c r="A540" s="1"/>
      <c r="B540" s="6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5.5" x14ac:dyDescent="0.35">
      <c r="A541" s="1"/>
      <c r="B541" s="6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5.5" x14ac:dyDescent="0.35">
      <c r="A542" s="1"/>
      <c r="B542" s="6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5.5" x14ac:dyDescent="0.35">
      <c r="A543" s="1"/>
      <c r="B543" s="6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5.5" x14ac:dyDescent="0.35">
      <c r="A544" s="1"/>
      <c r="B544" s="6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5.5" x14ac:dyDescent="0.35">
      <c r="A545" s="1"/>
      <c r="B545" s="6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5.5" x14ac:dyDescent="0.35">
      <c r="A546" s="1"/>
      <c r="B546" s="6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5.5" x14ac:dyDescent="0.35">
      <c r="A547" s="1"/>
      <c r="B547" s="6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5.5" x14ac:dyDescent="0.35">
      <c r="A548" s="1"/>
      <c r="B548" s="6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5.5" x14ac:dyDescent="0.35">
      <c r="A549" s="1"/>
      <c r="B549" s="6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5.5" x14ac:dyDescent="0.35">
      <c r="A550" s="1"/>
      <c r="B550" s="6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5.5" x14ac:dyDescent="0.35">
      <c r="A551" s="1"/>
      <c r="B551" s="6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5.5" x14ac:dyDescent="0.35">
      <c r="A552" s="1"/>
      <c r="B552" s="6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5.5" x14ac:dyDescent="0.35">
      <c r="A553" s="1"/>
      <c r="B553" s="6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5.5" x14ac:dyDescent="0.35">
      <c r="A554" s="1"/>
      <c r="B554" s="6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5.5" x14ac:dyDescent="0.35">
      <c r="A555" s="1"/>
      <c r="B555" s="6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5.5" x14ac:dyDescent="0.35">
      <c r="A556" s="1"/>
      <c r="B556" s="6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5.5" x14ac:dyDescent="0.35">
      <c r="A557" s="1"/>
      <c r="B557" s="6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5.5" x14ac:dyDescent="0.35">
      <c r="A558" s="1"/>
      <c r="B558" s="6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5.5" x14ac:dyDescent="0.35">
      <c r="A559" s="1"/>
      <c r="B559" s="6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5.5" x14ac:dyDescent="0.35">
      <c r="A560" s="1"/>
      <c r="B560" s="6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5.5" x14ac:dyDescent="0.35">
      <c r="A561" s="1"/>
      <c r="B561" s="6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5.5" x14ac:dyDescent="0.35">
      <c r="A562" s="1"/>
      <c r="B562" s="6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5.5" x14ac:dyDescent="0.35">
      <c r="A563" s="1"/>
      <c r="B563" s="6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5.5" x14ac:dyDescent="0.35">
      <c r="A564" s="1"/>
      <c r="B564" s="6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5.5" x14ac:dyDescent="0.35">
      <c r="A565" s="1"/>
      <c r="B565" s="6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5.5" x14ac:dyDescent="0.35">
      <c r="A566" s="1"/>
      <c r="B566" s="6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5.5" x14ac:dyDescent="0.35">
      <c r="A567" s="1"/>
      <c r="B567" s="6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5.5" x14ac:dyDescent="0.35">
      <c r="A568" s="1"/>
      <c r="B568" s="6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5.5" x14ac:dyDescent="0.35">
      <c r="A569" s="1"/>
      <c r="B569" s="6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5.5" x14ac:dyDescent="0.35">
      <c r="A570" s="1"/>
      <c r="B570" s="6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5.5" x14ac:dyDescent="0.35">
      <c r="A571" s="1"/>
      <c r="B571" s="6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5.5" x14ac:dyDescent="0.35">
      <c r="A572" s="1"/>
      <c r="B572" s="6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5.5" x14ac:dyDescent="0.35">
      <c r="A573" s="1"/>
      <c r="B573" s="6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5.5" x14ac:dyDescent="0.35">
      <c r="A574" s="1"/>
      <c r="B574" s="6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5.5" x14ac:dyDescent="0.35">
      <c r="A575" s="1"/>
      <c r="B575" s="6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5.5" x14ac:dyDescent="0.35">
      <c r="A576" s="1"/>
      <c r="B576" s="6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5.5" x14ac:dyDescent="0.35">
      <c r="A577" s="1"/>
      <c r="B577" s="6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5.5" x14ac:dyDescent="0.35">
      <c r="A578" s="1"/>
      <c r="B578" s="6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5.5" x14ac:dyDescent="0.35">
      <c r="A579" s="1"/>
      <c r="B579" s="6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5.5" x14ac:dyDescent="0.35">
      <c r="A580" s="1"/>
      <c r="B580" s="6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5.5" x14ac:dyDescent="0.35">
      <c r="A581" s="1"/>
      <c r="B581" s="6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5.5" x14ac:dyDescent="0.35">
      <c r="A582" s="1"/>
      <c r="B582" s="6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5.5" x14ac:dyDescent="0.35">
      <c r="A583" s="1"/>
      <c r="B583" s="6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5.5" x14ac:dyDescent="0.35">
      <c r="A584" s="1"/>
      <c r="B584" s="6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5.5" x14ac:dyDescent="0.35">
      <c r="A585" s="1"/>
      <c r="B585" s="6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5.5" x14ac:dyDescent="0.35">
      <c r="A586" s="1"/>
      <c r="B586" s="6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5.5" x14ac:dyDescent="0.35">
      <c r="A587" s="1"/>
      <c r="B587" s="6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5.5" x14ac:dyDescent="0.35">
      <c r="A588" s="1"/>
      <c r="B588" s="6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5.5" x14ac:dyDescent="0.35">
      <c r="A589" s="1"/>
      <c r="B589" s="6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5.5" x14ac:dyDescent="0.35">
      <c r="A590" s="1"/>
      <c r="B590" s="6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5.5" x14ac:dyDescent="0.35">
      <c r="A591" s="1"/>
      <c r="B591" s="6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5.5" x14ac:dyDescent="0.35">
      <c r="A592" s="1"/>
      <c r="B592" s="6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5.5" x14ac:dyDescent="0.35">
      <c r="A593" s="1"/>
      <c r="B593" s="6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5.5" x14ac:dyDescent="0.35">
      <c r="A594" s="1"/>
      <c r="B594" s="6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5.5" x14ac:dyDescent="0.35">
      <c r="A595" s="1"/>
      <c r="B595" s="6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5.5" x14ac:dyDescent="0.35">
      <c r="A596" s="1"/>
      <c r="B596" s="6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5.5" x14ac:dyDescent="0.35">
      <c r="A597" s="1"/>
      <c r="B597" s="6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5.5" x14ac:dyDescent="0.35">
      <c r="A598" s="1"/>
      <c r="B598" s="6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5.5" x14ac:dyDescent="0.35">
      <c r="A599" s="1"/>
      <c r="B599" s="6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5.5" x14ac:dyDescent="0.35">
      <c r="A600" s="1"/>
      <c r="B600" s="6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5.5" x14ac:dyDescent="0.35">
      <c r="A601" s="1"/>
      <c r="B601" s="6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5.5" x14ac:dyDescent="0.35">
      <c r="A602" s="1"/>
      <c r="B602" s="6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5.5" x14ac:dyDescent="0.35">
      <c r="A603" s="1"/>
      <c r="B603" s="6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5.5" x14ac:dyDescent="0.35">
      <c r="A604" s="1"/>
      <c r="B604" s="6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5.5" x14ac:dyDescent="0.35">
      <c r="A605" s="1"/>
      <c r="B605" s="6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5.5" x14ac:dyDescent="0.35">
      <c r="A606" s="1"/>
      <c r="B606" s="6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5.5" x14ac:dyDescent="0.35">
      <c r="A607" s="1"/>
      <c r="B607" s="6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5.5" x14ac:dyDescent="0.35">
      <c r="A608" s="1"/>
      <c r="B608" s="6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5.5" x14ac:dyDescent="0.35">
      <c r="A609" s="1"/>
      <c r="B609" s="6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5.5" x14ac:dyDescent="0.35">
      <c r="A610" s="1"/>
      <c r="B610" s="6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5.5" x14ac:dyDescent="0.35">
      <c r="A611" s="1"/>
      <c r="B611" s="6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5.5" x14ac:dyDescent="0.35">
      <c r="A612" s="1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5.5" x14ac:dyDescent="0.35">
      <c r="A613" s="1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5.5" x14ac:dyDescent="0.35">
      <c r="A614" s="1"/>
      <c r="B614" s="6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5.5" x14ac:dyDescent="0.35">
      <c r="A615" s="1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5.5" x14ac:dyDescent="0.35">
      <c r="A616" s="1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5.5" x14ac:dyDescent="0.35">
      <c r="A617" s="1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5.5" x14ac:dyDescent="0.35">
      <c r="A618" s="1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5.5" x14ac:dyDescent="0.35">
      <c r="A619" s="1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5.5" x14ac:dyDescent="0.35">
      <c r="A620" s="1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5.5" x14ac:dyDescent="0.35">
      <c r="A621" s="1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5.5" x14ac:dyDescent="0.35">
      <c r="A622" s="1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5.5" x14ac:dyDescent="0.35">
      <c r="A623" s="1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5.5" x14ac:dyDescent="0.35">
      <c r="A624" s="1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5.5" x14ac:dyDescent="0.35">
      <c r="A625" s="1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5.5" x14ac:dyDescent="0.35">
      <c r="A626" s="1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5.5" x14ac:dyDescent="0.35">
      <c r="A627" s="1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5.5" x14ac:dyDescent="0.35">
      <c r="A628" s="1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5.5" x14ac:dyDescent="0.35">
      <c r="A629" s="1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5.5" x14ac:dyDescent="0.35">
      <c r="A630" s="1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5.5" x14ac:dyDescent="0.35">
      <c r="A631" s="1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5.5" x14ac:dyDescent="0.35">
      <c r="A632" s="1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5.5" x14ac:dyDescent="0.35">
      <c r="A633" s="1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5.5" x14ac:dyDescent="0.35">
      <c r="A634" s="1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5.5" x14ac:dyDescent="0.35">
      <c r="A635" s="1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5.5" x14ac:dyDescent="0.35">
      <c r="A636" s="1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5.5" x14ac:dyDescent="0.35">
      <c r="A637" s="1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5.5" x14ac:dyDescent="0.35">
      <c r="A638" s="1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5.5" x14ac:dyDescent="0.35">
      <c r="A639" s="1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5.5" x14ac:dyDescent="0.35">
      <c r="A640" s="1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5.5" x14ac:dyDescent="0.35">
      <c r="A641" s="1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5.5" x14ac:dyDescent="0.35">
      <c r="A642" s="1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5.5" x14ac:dyDescent="0.35">
      <c r="A643" s="1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5.5" x14ac:dyDescent="0.35">
      <c r="A644" s="1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5.5" x14ac:dyDescent="0.35">
      <c r="A645" s="1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5.5" x14ac:dyDescent="0.35">
      <c r="A646" s="1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5.5" x14ac:dyDescent="0.35">
      <c r="A647" s="1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5.5" x14ac:dyDescent="0.35">
      <c r="A648" s="1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5.5" x14ac:dyDescent="0.35">
      <c r="A649" s="1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5.5" x14ac:dyDescent="0.35">
      <c r="A650" s="1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5.5" x14ac:dyDescent="0.35">
      <c r="A651" s="1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5.5" x14ac:dyDescent="0.35">
      <c r="A652" s="1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5.5" x14ac:dyDescent="0.35">
      <c r="A653" s="1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5.5" x14ac:dyDescent="0.35">
      <c r="A654" s="1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5.5" x14ac:dyDescent="0.35">
      <c r="A655" s="1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5.5" x14ac:dyDescent="0.35">
      <c r="A656" s="1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5.5" x14ac:dyDescent="0.35">
      <c r="A657" s="1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5.5" x14ac:dyDescent="0.35">
      <c r="A658" s="1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5.5" x14ac:dyDescent="0.35">
      <c r="A659" s="1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5.5" x14ac:dyDescent="0.35">
      <c r="A660" s="1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5.5" x14ac:dyDescent="0.35">
      <c r="A661" s="1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5.5" x14ac:dyDescent="0.35">
      <c r="A662" s="1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5.5" x14ac:dyDescent="0.35">
      <c r="A663" s="1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5.5" x14ac:dyDescent="0.35">
      <c r="A664" s="1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5.5" x14ac:dyDescent="0.35">
      <c r="A665" s="1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5.5" x14ac:dyDescent="0.35">
      <c r="A666" s="1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5.5" x14ac:dyDescent="0.35">
      <c r="A667" s="1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5.5" x14ac:dyDescent="0.35">
      <c r="A668" s="1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5.5" x14ac:dyDescent="0.35">
      <c r="A669" s="1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5.5" x14ac:dyDescent="0.35">
      <c r="A670" s="1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5.5" x14ac:dyDescent="0.35">
      <c r="A671" s="1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5.5" x14ac:dyDescent="0.35">
      <c r="A672" s="1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5.5" x14ac:dyDescent="0.35">
      <c r="A673" s="1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5.5" x14ac:dyDescent="0.35">
      <c r="A674" s="1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5.5" x14ac:dyDescent="0.35">
      <c r="A675" s="1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5.5" x14ac:dyDescent="0.35">
      <c r="A676" s="1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5.5" x14ac:dyDescent="0.35">
      <c r="A677" s="1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5.5" x14ac:dyDescent="0.35">
      <c r="A678" s="1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5.5" x14ac:dyDescent="0.35">
      <c r="A679" s="1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5.5" x14ac:dyDescent="0.35">
      <c r="A680" s="1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5.5" x14ac:dyDescent="0.35">
      <c r="A681" s="1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5.5" x14ac:dyDescent="0.35">
      <c r="A682" s="1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5.5" x14ac:dyDescent="0.35">
      <c r="A683" s="1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5.5" x14ac:dyDescent="0.35">
      <c r="A684" s="1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5.5" x14ac:dyDescent="0.35">
      <c r="A685" s="1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5.5" x14ac:dyDescent="0.35">
      <c r="A686" s="1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5.5" x14ac:dyDescent="0.35">
      <c r="A687" s="1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5.5" x14ac:dyDescent="0.35">
      <c r="A688" s="1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5.5" x14ac:dyDescent="0.35">
      <c r="A689" s="1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5.5" x14ac:dyDescent="0.35">
      <c r="A690" s="1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5.5" x14ac:dyDescent="0.35">
      <c r="A691" s="1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5.5" x14ac:dyDescent="0.35">
      <c r="A692" s="1"/>
      <c r="B692" s="6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5.5" x14ac:dyDescent="0.35">
      <c r="A693" s="1"/>
      <c r="B693" s="6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5.5" x14ac:dyDescent="0.35">
      <c r="A694" s="1"/>
      <c r="B694" s="6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5.5" x14ac:dyDescent="0.35">
      <c r="A695" s="1"/>
      <c r="B695" s="6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5.5" x14ac:dyDescent="0.35">
      <c r="A696" s="1"/>
      <c r="B696" s="6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5.5" x14ac:dyDescent="0.35">
      <c r="A697" s="1"/>
      <c r="B697" s="6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5.5" x14ac:dyDescent="0.35">
      <c r="A698" s="1"/>
      <c r="B698" s="6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5.5" x14ac:dyDescent="0.35">
      <c r="A699" s="1"/>
      <c r="B699" s="6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5.5" x14ac:dyDescent="0.35">
      <c r="A700" s="1"/>
      <c r="B700" s="6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5.5" x14ac:dyDescent="0.35">
      <c r="A701" s="1"/>
      <c r="B701" s="6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5.5" x14ac:dyDescent="0.35">
      <c r="A702" s="1"/>
      <c r="B702" s="6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5.5" x14ac:dyDescent="0.35">
      <c r="A703" s="1"/>
      <c r="B703" s="6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5.5" x14ac:dyDescent="0.35">
      <c r="A704" s="1"/>
      <c r="B704" s="6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5.5" x14ac:dyDescent="0.35">
      <c r="A705" s="1"/>
      <c r="B705" s="6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5.5" x14ac:dyDescent="0.35">
      <c r="A706" s="1"/>
      <c r="B706" s="6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5.5" x14ac:dyDescent="0.35">
      <c r="A707" s="1"/>
      <c r="B707" s="6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5.5" x14ac:dyDescent="0.35">
      <c r="A708" s="1"/>
      <c r="B708" s="6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5.5" x14ac:dyDescent="0.35">
      <c r="A709" s="1"/>
      <c r="B709" s="6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5.5" x14ac:dyDescent="0.35">
      <c r="A710" s="1"/>
      <c r="B710" s="6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5.5" x14ac:dyDescent="0.35">
      <c r="A711" s="1"/>
      <c r="B711" s="6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5.5" x14ac:dyDescent="0.35">
      <c r="A712" s="1"/>
      <c r="B712" s="6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5.5" x14ac:dyDescent="0.35">
      <c r="A713" s="1"/>
      <c r="B713" s="6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5.5" x14ac:dyDescent="0.35">
      <c r="A714" s="1"/>
      <c r="B714" s="6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5.5" x14ac:dyDescent="0.35">
      <c r="A715" s="1"/>
      <c r="B715" s="6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5.5" x14ac:dyDescent="0.35">
      <c r="A716" s="1"/>
      <c r="B716" s="6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5.5" x14ac:dyDescent="0.35">
      <c r="A717" s="1"/>
      <c r="B717" s="6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5.5" x14ac:dyDescent="0.35">
      <c r="A718" s="1"/>
      <c r="B718" s="6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5.5" x14ac:dyDescent="0.35">
      <c r="A719" s="1"/>
      <c r="B719" s="6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5.5" x14ac:dyDescent="0.35">
      <c r="A720" s="1"/>
      <c r="B720" s="6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5.5" x14ac:dyDescent="0.35">
      <c r="A721" s="1"/>
      <c r="B721" s="6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5.5" x14ac:dyDescent="0.35">
      <c r="A722" s="1"/>
      <c r="B722" s="6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5.5" x14ac:dyDescent="0.35">
      <c r="A723" s="1"/>
      <c r="B723" s="6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5.5" x14ac:dyDescent="0.35">
      <c r="A724" s="1"/>
      <c r="B724" s="6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5.5" x14ac:dyDescent="0.35">
      <c r="A725" s="1"/>
      <c r="B725" s="6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5.5" x14ac:dyDescent="0.35">
      <c r="A726" s="1"/>
      <c r="B726" s="6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5.5" x14ac:dyDescent="0.35">
      <c r="A727" s="1"/>
      <c r="B727" s="6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5.5" x14ac:dyDescent="0.35">
      <c r="A728" s="1"/>
      <c r="B728" s="6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5.5" x14ac:dyDescent="0.35">
      <c r="A729" s="1"/>
      <c r="B729" s="6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5.5" x14ac:dyDescent="0.35">
      <c r="A730" s="1"/>
      <c r="B730" s="6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5.5" x14ac:dyDescent="0.35">
      <c r="A731" s="1"/>
      <c r="B731" s="6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5.5" x14ac:dyDescent="0.35">
      <c r="A732" s="1"/>
      <c r="B732" s="6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5.5" x14ac:dyDescent="0.35">
      <c r="A733" s="1"/>
      <c r="B733" s="6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5.5" x14ac:dyDescent="0.35">
      <c r="A734" s="1"/>
      <c r="B734" s="6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5.5" x14ac:dyDescent="0.35">
      <c r="A735" s="1"/>
      <c r="B735" s="6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5.5" x14ac:dyDescent="0.35">
      <c r="A736" s="1"/>
      <c r="B736" s="6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5.5" x14ac:dyDescent="0.35">
      <c r="A737" s="1"/>
      <c r="B737" s="6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5.5" x14ac:dyDescent="0.35">
      <c r="A738" s="1"/>
      <c r="B738" s="6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5.5" x14ac:dyDescent="0.35">
      <c r="A739" s="1"/>
      <c r="B739" s="6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5.5" x14ac:dyDescent="0.35">
      <c r="A740" s="1"/>
      <c r="B740" s="6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5.5" x14ac:dyDescent="0.35">
      <c r="A741" s="1"/>
      <c r="B741" s="6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5.5" x14ac:dyDescent="0.35">
      <c r="A742" s="1"/>
      <c r="B742" s="6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5.5" x14ac:dyDescent="0.35">
      <c r="A743" s="1"/>
      <c r="B743" s="6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5.5" x14ac:dyDescent="0.35">
      <c r="A744" s="1"/>
      <c r="B744" s="6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5.5" x14ac:dyDescent="0.35">
      <c r="A745" s="1"/>
      <c r="B745" s="6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5.5" x14ac:dyDescent="0.35">
      <c r="A746" s="1"/>
      <c r="B746" s="6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5.5" x14ac:dyDescent="0.35">
      <c r="A747" s="1"/>
      <c r="B747" s="6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5.5" x14ac:dyDescent="0.35">
      <c r="A748" s="1"/>
      <c r="B748" s="6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5.5" x14ac:dyDescent="0.35">
      <c r="A749" s="1"/>
      <c r="B749" s="6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5.5" x14ac:dyDescent="0.35">
      <c r="A750" s="1"/>
      <c r="B750" s="6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5.5" x14ac:dyDescent="0.35">
      <c r="A751" s="1"/>
      <c r="B751" s="6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5.5" x14ac:dyDescent="0.35">
      <c r="A752" s="1"/>
      <c r="B752" s="6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5.5" x14ac:dyDescent="0.35">
      <c r="A753" s="1"/>
      <c r="B753" s="6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5.5" x14ac:dyDescent="0.35">
      <c r="A754" s="1"/>
      <c r="B754" s="6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5.5" x14ac:dyDescent="0.35">
      <c r="A755" s="1"/>
      <c r="B755" s="6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5.5" x14ac:dyDescent="0.35">
      <c r="A756" s="1"/>
      <c r="B756" s="6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5.5" x14ac:dyDescent="0.35">
      <c r="A757" s="1"/>
      <c r="B757" s="6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5.5" x14ac:dyDescent="0.35">
      <c r="A758" s="1"/>
      <c r="B758" s="6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5.5" x14ac:dyDescent="0.35">
      <c r="A759" s="1"/>
      <c r="B759" s="6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5.5" x14ac:dyDescent="0.35">
      <c r="A760" s="1"/>
      <c r="B760" s="6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5.5" x14ac:dyDescent="0.35">
      <c r="A761" s="1"/>
      <c r="B761" s="6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5.5" x14ac:dyDescent="0.35">
      <c r="A762" s="1"/>
      <c r="B762" s="6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5.5" x14ac:dyDescent="0.35">
      <c r="A763" s="1"/>
      <c r="B763" s="6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5.5" x14ac:dyDescent="0.35">
      <c r="A764" s="1"/>
      <c r="B764" s="6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5.5" x14ac:dyDescent="0.35">
      <c r="A765" s="1"/>
      <c r="B765" s="6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5.5" x14ac:dyDescent="0.35">
      <c r="A766" s="1"/>
      <c r="B766" s="6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5.5" x14ac:dyDescent="0.35">
      <c r="A767" s="1"/>
      <c r="B767" s="6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5.5" x14ac:dyDescent="0.35">
      <c r="A768" s="1"/>
      <c r="B768" s="6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5.5" x14ac:dyDescent="0.35">
      <c r="A769" s="1"/>
      <c r="B769" s="6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5.5" x14ac:dyDescent="0.35">
      <c r="A770" s="1"/>
      <c r="B770" s="6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5.5" x14ac:dyDescent="0.35">
      <c r="A771" s="1"/>
      <c r="B771" s="6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5.5" x14ac:dyDescent="0.35">
      <c r="A772" s="1"/>
      <c r="B772" s="6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5.5" x14ac:dyDescent="0.35">
      <c r="A773" s="1"/>
      <c r="B773" s="6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5.5" x14ac:dyDescent="0.35">
      <c r="A774" s="1"/>
      <c r="B774" s="6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5.5" x14ac:dyDescent="0.35">
      <c r="A775" s="1"/>
      <c r="B775" s="6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5.5" x14ac:dyDescent="0.35">
      <c r="A776" s="1"/>
      <c r="B776" s="6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5.5" x14ac:dyDescent="0.35">
      <c r="A777" s="1"/>
      <c r="B777" s="6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5.5" x14ac:dyDescent="0.35">
      <c r="A778" s="1"/>
      <c r="B778" s="6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5.5" x14ac:dyDescent="0.35">
      <c r="A779" s="1"/>
      <c r="B779" s="6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5.5" x14ac:dyDescent="0.35">
      <c r="A780" s="1"/>
      <c r="B780" s="6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5.5" x14ac:dyDescent="0.35">
      <c r="A781" s="1"/>
      <c r="B781" s="6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5.5" x14ac:dyDescent="0.35">
      <c r="A782" s="1"/>
      <c r="B782" s="6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5.5" x14ac:dyDescent="0.35">
      <c r="A783" s="1"/>
      <c r="B783" s="6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5.5" x14ac:dyDescent="0.35">
      <c r="A784" s="1"/>
      <c r="B784" s="6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5.5" x14ac:dyDescent="0.35">
      <c r="A785" s="1"/>
      <c r="B785" s="6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5.5" x14ac:dyDescent="0.35">
      <c r="A786" s="1"/>
      <c r="B786" s="6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5.5" x14ac:dyDescent="0.35">
      <c r="A787" s="1"/>
      <c r="B787" s="6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5.5" x14ac:dyDescent="0.35">
      <c r="A788" s="1"/>
      <c r="B788" s="6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5.5" x14ac:dyDescent="0.35">
      <c r="A789" s="1"/>
      <c r="B789" s="6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5.5" x14ac:dyDescent="0.35">
      <c r="A790" s="1"/>
      <c r="B790" s="6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5.5" x14ac:dyDescent="0.35">
      <c r="A791" s="1"/>
      <c r="B791" s="6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5.5" x14ac:dyDescent="0.35">
      <c r="A792" s="1"/>
      <c r="B792" s="6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5.5" x14ac:dyDescent="0.35">
      <c r="A793" s="1"/>
      <c r="B793" s="6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5.5" x14ac:dyDescent="0.35">
      <c r="A794" s="1"/>
      <c r="B794" s="6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5.5" x14ac:dyDescent="0.35">
      <c r="A795" s="1"/>
      <c r="B795" s="6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5.5" x14ac:dyDescent="0.35">
      <c r="A796" s="1"/>
      <c r="B796" s="6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5.5" x14ac:dyDescent="0.35">
      <c r="A797" s="1"/>
      <c r="B797" s="6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5.5" x14ac:dyDescent="0.35">
      <c r="A798" s="1"/>
      <c r="B798" s="6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5.5" x14ac:dyDescent="0.35">
      <c r="A799" s="1"/>
      <c r="B799" s="6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5.5" x14ac:dyDescent="0.35">
      <c r="A800" s="1"/>
      <c r="B800" s="6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5.5" x14ac:dyDescent="0.35">
      <c r="A801" s="1"/>
      <c r="B801" s="6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5.5" x14ac:dyDescent="0.35">
      <c r="A802" s="1"/>
      <c r="B802" s="6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5.5" x14ac:dyDescent="0.35">
      <c r="A803" s="1"/>
      <c r="B803" s="6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5.5" x14ac:dyDescent="0.35">
      <c r="A804" s="1"/>
      <c r="B804" s="6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5.5" x14ac:dyDescent="0.35">
      <c r="A805" s="1"/>
      <c r="B805" s="6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5.5" x14ac:dyDescent="0.35">
      <c r="A806" s="1"/>
      <c r="B806" s="6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5.5" x14ac:dyDescent="0.35">
      <c r="A807" s="1"/>
      <c r="B807" s="6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5.5" x14ac:dyDescent="0.35">
      <c r="A808" s="1"/>
      <c r="B808" s="6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5.5" x14ac:dyDescent="0.35">
      <c r="A809" s="1"/>
      <c r="B809" s="6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5.5" x14ac:dyDescent="0.35">
      <c r="A810" s="1"/>
      <c r="B810" s="6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5.5" x14ac:dyDescent="0.35">
      <c r="A811" s="1"/>
      <c r="B811" s="6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5.5" x14ac:dyDescent="0.35">
      <c r="A812" s="1"/>
      <c r="B812" s="6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5.5" x14ac:dyDescent="0.35">
      <c r="A813" s="1"/>
      <c r="B813" s="6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5.5" x14ac:dyDescent="0.35">
      <c r="A814" s="1"/>
      <c r="B814" s="6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5.5" x14ac:dyDescent="0.35">
      <c r="A815" s="1"/>
      <c r="B815" s="6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5.5" x14ac:dyDescent="0.35">
      <c r="A816" s="1"/>
      <c r="B816" s="6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5.5" x14ac:dyDescent="0.35">
      <c r="A817" s="1"/>
      <c r="B817" s="6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5.5" x14ac:dyDescent="0.35">
      <c r="A818" s="1"/>
      <c r="B818" s="6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5.5" x14ac:dyDescent="0.35">
      <c r="A819" s="1"/>
      <c r="B819" s="6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5.5" x14ac:dyDescent="0.35">
      <c r="A820" s="1"/>
      <c r="B820" s="6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5.5" x14ac:dyDescent="0.35">
      <c r="A821" s="1"/>
      <c r="B821" s="6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5.5" x14ac:dyDescent="0.35">
      <c r="A822" s="1"/>
      <c r="B822" s="6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5.5" x14ac:dyDescent="0.35">
      <c r="A823" s="1"/>
      <c r="B823" s="6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5.5" x14ac:dyDescent="0.35">
      <c r="A824" s="1"/>
      <c r="B824" s="6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5.5" x14ac:dyDescent="0.35">
      <c r="A825" s="1"/>
      <c r="B825" s="6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5.5" x14ac:dyDescent="0.35">
      <c r="A826" s="1"/>
      <c r="B826" s="6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5.5" x14ac:dyDescent="0.35">
      <c r="A827" s="1"/>
      <c r="B827" s="6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5.5" x14ac:dyDescent="0.35">
      <c r="A828" s="1"/>
      <c r="B828" s="6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5.5" x14ac:dyDescent="0.35">
      <c r="A829" s="1"/>
      <c r="B829" s="6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5.5" x14ac:dyDescent="0.35">
      <c r="A830" s="1"/>
      <c r="B830" s="6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5.5" x14ac:dyDescent="0.35">
      <c r="A831" s="1"/>
      <c r="B831" s="6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5.5" x14ac:dyDescent="0.35">
      <c r="A832" s="1"/>
      <c r="B832" s="6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5.5" x14ac:dyDescent="0.35">
      <c r="A833" s="1"/>
      <c r="B833" s="6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5.5" x14ac:dyDescent="0.35">
      <c r="A834" s="1"/>
      <c r="B834" s="6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5.5" x14ac:dyDescent="0.35">
      <c r="A835" s="1"/>
      <c r="B835" s="6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5.5" x14ac:dyDescent="0.35">
      <c r="A836" s="1"/>
      <c r="B836" s="6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5.5" x14ac:dyDescent="0.35">
      <c r="A837" s="1"/>
      <c r="B837" s="6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5.5" x14ac:dyDescent="0.35">
      <c r="A838" s="1"/>
      <c r="B838" s="6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5.5" x14ac:dyDescent="0.35">
      <c r="A839" s="1"/>
      <c r="B839" s="6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5.5" x14ac:dyDescent="0.35">
      <c r="A840" s="1"/>
      <c r="B840" s="6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5.5" x14ac:dyDescent="0.35">
      <c r="A841" s="1"/>
      <c r="B841" s="6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5.5" x14ac:dyDescent="0.35">
      <c r="A842" s="1"/>
      <c r="B842" s="6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5.5" x14ac:dyDescent="0.35">
      <c r="A843" s="1"/>
      <c r="B843" s="6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5.5" x14ac:dyDescent="0.35">
      <c r="A844" s="1"/>
      <c r="B844" s="6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5.5" x14ac:dyDescent="0.35">
      <c r="A845" s="1"/>
      <c r="B845" s="6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5.5" x14ac:dyDescent="0.35">
      <c r="A846" s="1"/>
      <c r="B846" s="6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5.5" x14ac:dyDescent="0.35">
      <c r="A847" s="1"/>
      <c r="B847" s="6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5.5" x14ac:dyDescent="0.35">
      <c r="A848" s="1"/>
      <c r="B848" s="6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5.5" x14ac:dyDescent="0.35">
      <c r="A849" s="1"/>
      <c r="B849" s="6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5.5" x14ac:dyDescent="0.35">
      <c r="A850" s="1"/>
      <c r="B850" s="6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5.5" x14ac:dyDescent="0.35">
      <c r="A851" s="1"/>
      <c r="B851" s="6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5.5" x14ac:dyDescent="0.35">
      <c r="A852" s="1"/>
      <c r="B852" s="6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5.5" x14ac:dyDescent="0.35">
      <c r="A853" s="1"/>
      <c r="B853" s="6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5.5" x14ac:dyDescent="0.35">
      <c r="A854" s="1"/>
      <c r="B854" s="6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5.5" x14ac:dyDescent="0.35">
      <c r="A855" s="1"/>
      <c r="B855" s="6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5.5" x14ac:dyDescent="0.35">
      <c r="A856" s="1"/>
      <c r="B856" s="6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5.5" x14ac:dyDescent="0.35">
      <c r="A857" s="1"/>
      <c r="B857" s="6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5.5" x14ac:dyDescent="0.35">
      <c r="A858" s="1"/>
      <c r="B858" s="6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5.5" x14ac:dyDescent="0.35">
      <c r="A859" s="1"/>
      <c r="B859" s="6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5.5" x14ac:dyDescent="0.35">
      <c r="A860" s="1"/>
      <c r="B860" s="6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5.5" x14ac:dyDescent="0.35">
      <c r="A861" s="1"/>
      <c r="B861" s="6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5.5" x14ac:dyDescent="0.35">
      <c r="A862" s="1"/>
      <c r="B862" s="6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5.5" x14ac:dyDescent="0.35">
      <c r="A863" s="1"/>
      <c r="B863" s="6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5.5" x14ac:dyDescent="0.35">
      <c r="A864" s="1"/>
      <c r="B864" s="6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5.5" x14ac:dyDescent="0.35">
      <c r="A865" s="1"/>
      <c r="B865" s="6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5.5" x14ac:dyDescent="0.35">
      <c r="A866" s="1"/>
      <c r="B866" s="6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5.5" x14ac:dyDescent="0.35">
      <c r="A867" s="1"/>
      <c r="B867" s="6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5.5" x14ac:dyDescent="0.35">
      <c r="A868" s="1"/>
      <c r="B868" s="6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5.5" x14ac:dyDescent="0.35">
      <c r="A869" s="1"/>
      <c r="B869" s="6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5.5" x14ac:dyDescent="0.35">
      <c r="A870" s="1"/>
      <c r="B870" s="6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5.5" x14ac:dyDescent="0.35">
      <c r="A871" s="1"/>
      <c r="B871" s="6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5.5" x14ac:dyDescent="0.35">
      <c r="A872" s="1"/>
      <c r="B872" s="6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5.5" x14ac:dyDescent="0.35">
      <c r="A873" s="1"/>
      <c r="B873" s="6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5.5" x14ac:dyDescent="0.35">
      <c r="A874" s="1"/>
      <c r="B874" s="6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5.5" x14ac:dyDescent="0.35">
      <c r="A875" s="1"/>
      <c r="B875" s="6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5.5" x14ac:dyDescent="0.35">
      <c r="A876" s="1"/>
      <c r="B876" s="6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5.5" x14ac:dyDescent="0.35">
      <c r="A877" s="1"/>
      <c r="B877" s="6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5.5" x14ac:dyDescent="0.35">
      <c r="A878" s="1"/>
      <c r="B878" s="6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5.5" x14ac:dyDescent="0.35">
      <c r="A879" s="1"/>
      <c r="B879" s="6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5.5" x14ac:dyDescent="0.35">
      <c r="A880" s="1"/>
      <c r="B880" s="6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5.5" x14ac:dyDescent="0.35">
      <c r="A881" s="1"/>
      <c r="B881" s="6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5.5" x14ac:dyDescent="0.35">
      <c r="A882" s="1"/>
      <c r="B882" s="6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5.5" x14ac:dyDescent="0.35">
      <c r="A883" s="1"/>
      <c r="B883" s="6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5.5" x14ac:dyDescent="0.35">
      <c r="A884" s="1"/>
      <c r="B884" s="6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5.5" x14ac:dyDescent="0.35">
      <c r="A885" s="1"/>
      <c r="B885" s="6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5.5" x14ac:dyDescent="0.35">
      <c r="A886" s="1"/>
      <c r="B886" s="6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5.5" x14ac:dyDescent="0.35">
      <c r="A887" s="1"/>
      <c r="B887" s="6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5.5" x14ac:dyDescent="0.35">
      <c r="A888" s="1"/>
      <c r="B888" s="6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5.5" x14ac:dyDescent="0.35">
      <c r="A889" s="1"/>
      <c r="B889" s="6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5.5" x14ac:dyDescent="0.35">
      <c r="A890" s="1"/>
      <c r="B890" s="6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5.5" x14ac:dyDescent="0.35">
      <c r="A891" s="1"/>
      <c r="B891" s="6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5.5" x14ac:dyDescent="0.35">
      <c r="A892" s="1"/>
      <c r="B892" s="6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5.5" x14ac:dyDescent="0.35">
      <c r="A893" s="1"/>
      <c r="B893" s="6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5.5" x14ac:dyDescent="0.35">
      <c r="A894" s="1"/>
      <c r="B894" s="6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5.5" x14ac:dyDescent="0.35">
      <c r="A895" s="1"/>
      <c r="B895" s="6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5.5" x14ac:dyDescent="0.35">
      <c r="A896" s="1"/>
      <c r="B896" s="6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5.5" x14ac:dyDescent="0.35">
      <c r="A897" s="1"/>
      <c r="B897" s="6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5.5" x14ac:dyDescent="0.35">
      <c r="A898" s="1"/>
      <c r="B898" s="6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5.5" x14ac:dyDescent="0.35">
      <c r="A899" s="1"/>
      <c r="B899" s="6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5.5" x14ac:dyDescent="0.35">
      <c r="A900" s="1"/>
      <c r="B900" s="6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5.5" x14ac:dyDescent="0.35">
      <c r="A901" s="1"/>
      <c r="B901" s="6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5.5" x14ac:dyDescent="0.35">
      <c r="A902" s="1"/>
      <c r="B902" s="6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5.5" x14ac:dyDescent="0.35">
      <c r="A903" s="1"/>
      <c r="B903" s="6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5.5" x14ac:dyDescent="0.35">
      <c r="A904" s="1"/>
      <c r="B904" s="6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5.5" x14ac:dyDescent="0.35">
      <c r="A905" s="1"/>
      <c r="B905" s="6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5.5" x14ac:dyDescent="0.35">
      <c r="A906" s="1"/>
      <c r="B906" s="6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5.5" x14ac:dyDescent="0.35">
      <c r="A907" s="1"/>
      <c r="B907" s="6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5.5" x14ac:dyDescent="0.35">
      <c r="A908" s="1"/>
      <c r="B908" s="6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5.5" x14ac:dyDescent="0.35">
      <c r="A909" s="1"/>
      <c r="B909" s="6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5.5" x14ac:dyDescent="0.35">
      <c r="A910" s="1"/>
      <c r="B910" s="6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5.5" x14ac:dyDescent="0.35">
      <c r="A911" s="1"/>
      <c r="B911" s="6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5.5" x14ac:dyDescent="0.35">
      <c r="A912" s="1"/>
      <c r="B912" s="6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5.5" x14ac:dyDescent="0.35">
      <c r="A913" s="1"/>
      <c r="B913" s="6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5.5" x14ac:dyDescent="0.35">
      <c r="A914" s="1"/>
      <c r="B914" s="6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5.5" x14ac:dyDescent="0.35">
      <c r="A915" s="1"/>
      <c r="B915" s="6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5.5" x14ac:dyDescent="0.35">
      <c r="A916" s="1"/>
      <c r="B916" s="6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5.5" x14ac:dyDescent="0.35">
      <c r="A917" s="1"/>
      <c r="B917" s="6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5.5" x14ac:dyDescent="0.35">
      <c r="A918" s="1"/>
      <c r="B918" s="6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5.5" x14ac:dyDescent="0.35">
      <c r="A919" s="1"/>
      <c r="B919" s="6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5.5" x14ac:dyDescent="0.35">
      <c r="A920" s="1"/>
      <c r="B920" s="6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5.5" x14ac:dyDescent="0.35">
      <c r="A921" s="1"/>
      <c r="B921" s="6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5.5" x14ac:dyDescent="0.35">
      <c r="A922" s="1"/>
      <c r="B922" s="6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5.5" x14ac:dyDescent="0.35">
      <c r="A923" s="1"/>
      <c r="B923" s="6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5.5" x14ac:dyDescent="0.35">
      <c r="A924" s="1"/>
      <c r="B924" s="6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5.5" x14ac:dyDescent="0.35">
      <c r="A925" s="1"/>
      <c r="B925" s="6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5.5" x14ac:dyDescent="0.35">
      <c r="A926" s="1"/>
      <c r="B926" s="6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5.5" x14ac:dyDescent="0.35">
      <c r="A927" s="1"/>
      <c r="B927" s="6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5.5" x14ac:dyDescent="0.35">
      <c r="A928" s="1"/>
      <c r="B928" s="6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5.5" x14ac:dyDescent="0.35">
      <c r="A929" s="1"/>
      <c r="B929" s="6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5.5" x14ac:dyDescent="0.35">
      <c r="A930" s="1"/>
      <c r="B930" s="6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5.5" x14ac:dyDescent="0.35">
      <c r="A931" s="1"/>
      <c r="B931" s="6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5.5" x14ac:dyDescent="0.35">
      <c r="A932" s="1"/>
      <c r="B932" s="6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5.5" x14ac:dyDescent="0.35">
      <c r="A933" s="1"/>
      <c r="B933" s="6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5.5" x14ac:dyDescent="0.35">
      <c r="A934" s="1"/>
      <c r="B934" s="6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5.5" x14ac:dyDescent="0.35">
      <c r="A935" s="1"/>
      <c r="B935" s="6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5.5" x14ac:dyDescent="0.35">
      <c r="A936" s="1"/>
      <c r="B936" s="6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5.5" x14ac:dyDescent="0.35">
      <c r="A937" s="1"/>
      <c r="B937" s="6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5.5" x14ac:dyDescent="0.35">
      <c r="A938" s="1"/>
      <c r="B938" s="6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5.5" x14ac:dyDescent="0.35">
      <c r="A939" s="1"/>
      <c r="B939" s="6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5.5" x14ac:dyDescent="0.35">
      <c r="A940" s="1"/>
      <c r="B940" s="6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5.5" x14ac:dyDescent="0.35">
      <c r="A941" s="1"/>
      <c r="B941" s="6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5.5" x14ac:dyDescent="0.35">
      <c r="A942" s="1"/>
      <c r="B942" s="6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5.5" x14ac:dyDescent="0.35">
      <c r="A943" s="1"/>
      <c r="B943" s="6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5.5" x14ac:dyDescent="0.35">
      <c r="A944" s="1"/>
      <c r="B944" s="6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5.5" x14ac:dyDescent="0.35">
      <c r="A945" s="1"/>
      <c r="B945" s="6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5.5" x14ac:dyDescent="0.35">
      <c r="A946" s="1"/>
      <c r="B946" s="6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5.5" x14ac:dyDescent="0.35">
      <c r="A947" s="1"/>
      <c r="B947" s="6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5.5" x14ac:dyDescent="0.35">
      <c r="A948" s="1"/>
      <c r="B948" s="6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5.5" x14ac:dyDescent="0.35">
      <c r="A949" s="1"/>
      <c r="B949" s="6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5.5" x14ac:dyDescent="0.35">
      <c r="A950" s="1"/>
      <c r="B950" s="6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5.5" x14ac:dyDescent="0.35">
      <c r="A951" s="1"/>
      <c r="B951" s="6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5.5" x14ac:dyDescent="0.35">
      <c r="A952" s="1"/>
      <c r="B952" s="6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5.5" x14ac:dyDescent="0.35">
      <c r="A953" s="1"/>
      <c r="B953" s="6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5.5" x14ac:dyDescent="0.35">
      <c r="A954" s="1"/>
      <c r="B954" s="6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5.5" x14ac:dyDescent="0.35">
      <c r="A955" s="1"/>
      <c r="B955" s="6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5.5" x14ac:dyDescent="0.35">
      <c r="A956" s="1"/>
      <c r="B956" s="6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5.5" x14ac:dyDescent="0.35">
      <c r="A957" s="1"/>
      <c r="B957" s="6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5.5" x14ac:dyDescent="0.35">
      <c r="A958" s="1"/>
      <c r="B958" s="6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5.5" x14ac:dyDescent="0.35">
      <c r="A959" s="1"/>
      <c r="B959" s="6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5.5" x14ac:dyDescent="0.35">
      <c r="A960" s="1"/>
      <c r="B960" s="6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5.5" x14ac:dyDescent="0.35">
      <c r="A961" s="1"/>
      <c r="B961" s="6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5.5" x14ac:dyDescent="0.35">
      <c r="A962" s="1"/>
      <c r="B962" s="6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5.5" x14ac:dyDescent="0.35">
      <c r="A963" s="1"/>
      <c r="B963" s="6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5.5" x14ac:dyDescent="0.35">
      <c r="A964" s="1"/>
      <c r="B964" s="6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5.5" x14ac:dyDescent="0.35">
      <c r="A965" s="1"/>
      <c r="B965" s="6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5.5" x14ac:dyDescent="0.35">
      <c r="A966" s="1"/>
      <c r="B966" s="6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5.5" x14ac:dyDescent="0.35">
      <c r="A967" s="1"/>
      <c r="B967" s="6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5.5" x14ac:dyDescent="0.35">
      <c r="A968" s="1"/>
      <c r="B968" s="6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5.5" x14ac:dyDescent="0.35">
      <c r="A969" s="1"/>
      <c r="B969" s="6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5.5" x14ac:dyDescent="0.35">
      <c r="A970" s="1"/>
      <c r="B970" s="6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5.5" x14ac:dyDescent="0.35">
      <c r="A971" s="1"/>
      <c r="B971" s="6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5.5" x14ac:dyDescent="0.35">
      <c r="A972" s="1"/>
      <c r="B972" s="6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5.5" x14ac:dyDescent="0.35">
      <c r="A973" s="1"/>
      <c r="B973" s="6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5.5" x14ac:dyDescent="0.35">
      <c r="A974" s="1"/>
      <c r="B974" s="6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5.5" x14ac:dyDescent="0.35">
      <c r="A975" s="1"/>
      <c r="B975" s="6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5.5" x14ac:dyDescent="0.35">
      <c r="A976" s="1"/>
      <c r="B976" s="6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5.5" x14ac:dyDescent="0.35">
      <c r="A977" s="1"/>
      <c r="B977" s="6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5.5" x14ac:dyDescent="0.35">
      <c r="A978" s="1"/>
      <c r="B978" s="6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5.5" x14ac:dyDescent="0.35">
      <c r="A979" s="1"/>
      <c r="B979" s="6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5.5" x14ac:dyDescent="0.35">
      <c r="A980" s="1"/>
      <c r="B980" s="6"/>
      <c r="C980" s="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5.5" x14ac:dyDescent="0.35">
      <c r="A981" s="1"/>
      <c r="B981" s="6"/>
      <c r="C981" s="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5.5" x14ac:dyDescent="0.35">
      <c r="A982" s="1"/>
      <c r="B982" s="6"/>
      <c r="C982" s="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5.5" x14ac:dyDescent="0.35">
      <c r="A983" s="1"/>
      <c r="B983" s="6"/>
      <c r="C983" s="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5.5" x14ac:dyDescent="0.35">
      <c r="A984" s="1"/>
      <c r="B984" s="6"/>
      <c r="C984" s="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5.5" x14ac:dyDescent="0.35">
      <c r="A985" s="1"/>
      <c r="B985" s="6"/>
      <c r="C985" s="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5.5" x14ac:dyDescent="0.35">
      <c r="A986" s="1"/>
      <c r="B986" s="6"/>
      <c r="C986" s="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5.5" x14ac:dyDescent="0.35">
      <c r="A987" s="1"/>
      <c r="B987" s="6"/>
      <c r="C987" s="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5.5" x14ac:dyDescent="0.35">
      <c r="A988" s="1"/>
      <c r="B988" s="6"/>
      <c r="C988" s="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5.5" x14ac:dyDescent="0.35">
      <c r="A989" s="1"/>
      <c r="B989" s="6"/>
      <c r="C989" s="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5.5" x14ac:dyDescent="0.35">
      <c r="A990" s="1"/>
      <c r="B990" s="6"/>
      <c r="C990" s="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5.5" x14ac:dyDescent="0.35">
      <c r="A991" s="1"/>
      <c r="B991" s="6"/>
      <c r="C991" s="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5.5" x14ac:dyDescent="0.35">
      <c r="A992" s="1"/>
      <c r="B992" s="6"/>
      <c r="C992" s="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5.5" x14ac:dyDescent="0.35">
      <c r="A993" s="1"/>
      <c r="B993" s="6"/>
      <c r="C993" s="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5.5" x14ac:dyDescent="0.35">
      <c r="A994" s="1"/>
      <c r="B994" s="6"/>
      <c r="C994" s="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5.5" x14ac:dyDescent="0.35">
      <c r="A995" s="1"/>
      <c r="B995" s="6"/>
      <c r="C995" s="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5.5" x14ac:dyDescent="0.35">
      <c r="A996" s="1"/>
      <c r="B996" s="6"/>
      <c r="C996" s="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5.5" x14ac:dyDescent="0.35">
      <c r="A997" s="1"/>
      <c r="B997" s="6"/>
      <c r="C997" s="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5.5" x14ac:dyDescent="0.35">
      <c r="A998" s="1"/>
      <c r="B998" s="6"/>
      <c r="C998" s="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5.5" x14ac:dyDescent="0.35">
      <c r="A999" s="1"/>
      <c r="B999" s="6"/>
      <c r="C999" s="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5.5" x14ac:dyDescent="0.35">
      <c r="A1000" s="1"/>
      <c r="B1000" s="6"/>
      <c r="C1000" s="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  <row r="1001" spans="1:36" ht="15.5" x14ac:dyDescent="0.35">
      <c r="A1001" s="1"/>
      <c r="B1001" s="6"/>
      <c r="C1001" s="6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</row>
    <row r="1002" spans="1:36" ht="15.5" x14ac:dyDescent="0.35">
      <c r="A1002" s="1"/>
      <c r="B1002" s="6"/>
      <c r="C1002" s="6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</row>
    <row r="1003" spans="1:36" ht="15.5" x14ac:dyDescent="0.35">
      <c r="A1003" s="1"/>
      <c r="B1003" s="6"/>
      <c r="C1003" s="6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</row>
    <row r="1004" spans="1:36" ht="15.5" x14ac:dyDescent="0.35">
      <c r="A1004" s="1"/>
      <c r="B1004" s="6"/>
      <c r="C1004" s="6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</row>
  </sheetData>
  <mergeCells count="1">
    <mergeCell ref="A6:B6"/>
  </mergeCells>
  <phoneticPr fontId="15" type="noConversion"/>
  <conditionalFormatting sqref="D10:I49 N10:S49">
    <cfRule type="cellIs" dxfId="3" priority="1" operator="equal">
      <formula>$A$6</formula>
    </cfRule>
  </conditionalFormatting>
  <conditionalFormatting sqref="U10:U13 U17:U20">
    <cfRule type="cellIs" dxfId="2" priority="3" operator="equal">
      <formula>$A$6</formula>
    </cfRule>
  </conditionalFormatting>
  <conditionalFormatting sqref="U38:Y41">
    <cfRule type="cellIs" dxfId="1" priority="4" operator="equal">
      <formula>$A$6</formula>
    </cfRule>
  </conditionalFormatting>
  <conditionalFormatting sqref="X10:Y37 X42:Y45">
    <cfRule type="cellIs" dxfId="0" priority="2" operator="equal">
      <formula>$A$6</formula>
    </cfRule>
  </conditionalFormatting>
  <dataValidations disablePrompts="1" count="1">
    <dataValidation type="list" allowBlank="1" showErrorMessage="1" sqref="A6:B6" xr:uid="{07954121-8864-49F3-AF93-EE66694CAB88}">
      <formula1>$B$54:$B$65</formula1>
    </dataValidation>
  </dataValidations>
  <pageMargins left="0.19685039370078741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12Tms_Divx2_Interx1_4Ds</vt:lpstr>
      <vt:lpstr>11Tms_Divx2_Interx1_3Ds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chrisdore</dc:creator>
  <cp:lastModifiedBy>Jacob Murphy</cp:lastModifiedBy>
  <dcterms:created xsi:type="dcterms:W3CDTF">2013-03-22T11:46:33Z</dcterms:created>
  <dcterms:modified xsi:type="dcterms:W3CDTF">2025-04-15T19:52:14Z</dcterms:modified>
</cp:coreProperties>
</file>