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acob\Dropbox\Baseball-Softball\OSA\"/>
    </mc:Choice>
  </mc:AlternateContent>
  <xr:revisionPtr revIDLastSave="0" documentId="13_ncr:1_{CE138672-7411-48C6-82CC-BF17F1479C9E}" xr6:coauthVersionLast="47" xr6:coauthVersionMax="47" xr10:uidLastSave="{00000000-0000-0000-0000-000000000000}"/>
  <bookViews>
    <workbookView xWindow="38280" yWindow="-345" windowWidth="29040" windowHeight="16440" xr2:uid="{00000000-000D-0000-FFFF-FFFF00000000}"/>
  </bookViews>
  <sheets>
    <sheet name="12Tms_Divx2_Interx1_4D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iupwBIN9nReCGGqgAIuKDEuOGqUA=="/>
    </ext>
  </extLst>
</workbook>
</file>

<file path=xl/calcChain.xml><?xml version="1.0" encoding="utf-8"?>
<calcChain xmlns="http://schemas.openxmlformats.org/spreadsheetml/2006/main">
  <c r="D54" i="4" l="1"/>
  <c r="E54" i="4"/>
  <c r="G54" i="4"/>
  <c r="H54" i="4"/>
  <c r="D55" i="4"/>
  <c r="E55" i="4"/>
  <c r="G55" i="4"/>
  <c r="H55" i="4"/>
  <c r="D56" i="4"/>
  <c r="E56" i="4"/>
  <c r="G56" i="4"/>
  <c r="H56" i="4"/>
  <c r="D57" i="4"/>
  <c r="E57" i="4"/>
  <c r="G57" i="4"/>
  <c r="H57" i="4"/>
  <c r="D58" i="4"/>
  <c r="E58" i="4"/>
  <c r="G58" i="4"/>
  <c r="H58" i="4"/>
  <c r="D59" i="4"/>
  <c r="E59" i="4"/>
  <c r="G59" i="4"/>
  <c r="H59" i="4"/>
  <c r="D60" i="4"/>
  <c r="E60" i="4"/>
  <c r="G60" i="4"/>
  <c r="H60" i="4"/>
  <c r="D61" i="4"/>
  <c r="E61" i="4"/>
  <c r="G61" i="4"/>
  <c r="H61" i="4"/>
  <c r="D62" i="4"/>
  <c r="E62" i="4"/>
  <c r="G62" i="4"/>
  <c r="H62" i="4"/>
  <c r="D63" i="4"/>
  <c r="E63" i="4"/>
  <c r="G63" i="4"/>
  <c r="H63" i="4"/>
  <c r="D64" i="4"/>
  <c r="E64" i="4"/>
  <c r="G64" i="4"/>
  <c r="H64" i="4"/>
  <c r="D65" i="4"/>
  <c r="E65" i="4"/>
  <c r="G65" i="4"/>
  <c r="H65" i="4"/>
  <c r="B80" i="4"/>
  <c r="B79" i="4"/>
  <c r="B78" i="4"/>
  <c r="B77" i="4"/>
  <c r="B76" i="4"/>
  <c r="B75" i="4"/>
  <c r="B74" i="4"/>
  <c r="B73" i="4"/>
  <c r="B72" i="4"/>
  <c r="B71" i="4"/>
  <c r="B70" i="4"/>
  <c r="B69" i="4"/>
  <c r="B14" i="4"/>
  <c r="B18" i="4" s="1"/>
  <c r="B19" i="4" s="1"/>
  <c r="A14" i="4"/>
  <c r="A18" i="4" s="1"/>
  <c r="A22" i="4" s="1"/>
  <c r="A26" i="4" s="1"/>
  <c r="A30" i="4" s="1"/>
  <c r="A34" i="4" s="1"/>
  <c r="A38" i="4" s="1"/>
  <c r="A42" i="4" s="1"/>
  <c r="A46" i="4" s="1"/>
  <c r="M10" i="4" s="1"/>
  <c r="M14" i="4" s="1"/>
  <c r="M18" i="4" s="1"/>
  <c r="M22" i="4" s="1"/>
  <c r="M26" i="4" s="1"/>
  <c r="M30" i="4" s="1"/>
  <c r="M34" i="4" s="1"/>
  <c r="M38" i="4" s="1"/>
  <c r="M42" i="4" s="1"/>
  <c r="M46" i="4" s="1"/>
  <c r="B12" i="4"/>
  <c r="B16" i="4" s="1"/>
  <c r="B20" i="4" s="1"/>
  <c r="B21" i="4" s="1"/>
  <c r="B11" i="4"/>
  <c r="D66" i="4" l="1"/>
  <c r="E80" i="4"/>
  <c r="G80" i="4"/>
  <c r="D80" i="4"/>
  <c r="F80" i="4"/>
  <c r="D79" i="4"/>
  <c r="E79" i="4"/>
  <c r="G79" i="4"/>
  <c r="F79" i="4"/>
  <c r="D78" i="4"/>
  <c r="F78" i="4"/>
  <c r="G78" i="4"/>
  <c r="E78" i="4"/>
  <c r="E77" i="4"/>
  <c r="D77" i="4"/>
  <c r="F77" i="4"/>
  <c r="G77" i="4"/>
  <c r="D76" i="4"/>
  <c r="G76" i="4"/>
  <c r="E76" i="4"/>
  <c r="F76" i="4"/>
  <c r="E75" i="4"/>
  <c r="G75" i="4"/>
  <c r="D75" i="4"/>
  <c r="F75" i="4"/>
  <c r="D74" i="4"/>
  <c r="E74" i="4"/>
  <c r="G74" i="4"/>
  <c r="F74" i="4"/>
  <c r="D73" i="4"/>
  <c r="F73" i="4"/>
  <c r="G73" i="4"/>
  <c r="E73" i="4"/>
  <c r="G72" i="4"/>
  <c r="E72" i="4"/>
  <c r="D72" i="4"/>
  <c r="F72" i="4"/>
  <c r="G71" i="4"/>
  <c r="E71" i="4"/>
  <c r="D71" i="4"/>
  <c r="F71" i="4"/>
  <c r="D70" i="4"/>
  <c r="F70" i="4"/>
  <c r="E70" i="4"/>
  <c r="G70" i="4"/>
  <c r="F69" i="4"/>
  <c r="G69" i="4"/>
  <c r="E69" i="4"/>
  <c r="D69" i="4"/>
  <c r="B15" i="4"/>
  <c r="B17" i="4"/>
  <c r="B22" i="4"/>
  <c r="B13" i="4"/>
  <c r="E66" i="4" l="1"/>
  <c r="G66" i="4"/>
  <c r="H66" i="4"/>
  <c r="H79" i="4"/>
  <c r="H70" i="4"/>
  <c r="H74" i="4"/>
  <c r="H76" i="4"/>
  <c r="H71" i="4"/>
  <c r="H75" i="4"/>
  <c r="H78" i="4"/>
  <c r="H72" i="4"/>
  <c r="H80" i="4"/>
  <c r="H69" i="4"/>
  <c r="H77" i="4"/>
  <c r="B24" i="4"/>
  <c r="H73" i="4"/>
  <c r="B23" i="4"/>
  <c r="B26" i="4"/>
  <c r="H81" i="4" l="1"/>
  <c r="B27" i="4"/>
  <c r="B30" i="4"/>
  <c r="B28" i="4"/>
  <c r="B25" i="4"/>
  <c r="B31" i="4" l="1"/>
  <c r="B34" i="4"/>
  <c r="B32" i="4"/>
  <c r="B29" i="4"/>
  <c r="B35" i="4" l="1"/>
  <c r="B38" i="4"/>
  <c r="B36" i="4"/>
  <c r="B33" i="4"/>
  <c r="B42" i="4" l="1"/>
  <c r="B39" i="4"/>
  <c r="B40" i="4"/>
  <c r="B37" i="4"/>
  <c r="B43" i="4" l="1"/>
  <c r="B46" i="4"/>
  <c r="B44" i="4"/>
  <c r="B41" i="4"/>
  <c r="B45" i="4" l="1"/>
  <c r="B48" i="4"/>
  <c r="B49" i="4" s="1"/>
  <c r="B47" i="4"/>
  <c r="N10" i="4"/>
  <c r="N12" i="4" l="1"/>
  <c r="N14" i="4"/>
  <c r="N11" i="4"/>
  <c r="N16" i="4" l="1"/>
  <c r="N13" i="4"/>
  <c r="N18" i="4"/>
  <c r="N15" i="4"/>
  <c r="N20" i="4" l="1"/>
  <c r="N17" i="4"/>
  <c r="N22" i="4"/>
  <c r="N19" i="4"/>
  <c r="N24" i="4" l="1"/>
  <c r="N21" i="4"/>
  <c r="N26" i="4"/>
  <c r="N23" i="4"/>
  <c r="N28" i="4" l="1"/>
  <c r="N25" i="4"/>
  <c r="N30" i="4"/>
  <c r="N27" i="4"/>
  <c r="N34" i="4" l="1"/>
  <c r="N31" i="4"/>
  <c r="N29" i="4"/>
  <c r="N32" i="4"/>
  <c r="N36" i="4" l="1"/>
  <c r="N33" i="4"/>
  <c r="N38" i="4"/>
  <c r="N35" i="4"/>
  <c r="N42" i="4" l="1"/>
  <c r="N39" i="4"/>
  <c r="N40" i="4"/>
  <c r="N37" i="4"/>
  <c r="N44" i="4" l="1"/>
  <c r="N41" i="4"/>
  <c r="N46" i="4"/>
  <c r="N47" i="4" s="1"/>
  <c r="N43" i="4"/>
  <c r="N48" i="4" l="1"/>
  <c r="N49" i="4" s="1"/>
  <c r="N45" i="4"/>
</calcChain>
</file>

<file path=xl/sharedStrings.xml><?xml version="1.0" encoding="utf-8"?>
<sst xmlns="http://schemas.openxmlformats.org/spreadsheetml/2006/main" count="433" uniqueCount="45">
  <si>
    <t>Author:</t>
  </si>
  <si>
    <t>Date:</t>
  </si>
  <si>
    <t>Version</t>
  </si>
  <si>
    <t>Highlight my team</t>
  </si>
  <si>
    <t>(use drop down below):</t>
  </si>
  <si>
    <t>Tigers</t>
  </si>
  <si>
    <t>Week</t>
  </si>
  <si>
    <t>Date</t>
  </si>
  <si>
    <t>Diamond 1</t>
  </si>
  <si>
    <t>Diamond 2</t>
  </si>
  <si>
    <t>Diamond 3</t>
  </si>
  <si>
    <t>Umpiring Duties (bye teams)</t>
  </si>
  <si>
    <t>A</t>
  </si>
  <si>
    <t>Oddsox</t>
  </si>
  <si>
    <t>Spirits</t>
  </si>
  <si>
    <t>Beavers</t>
  </si>
  <si>
    <t>Mavericks</t>
  </si>
  <si>
    <t>H</t>
  </si>
  <si>
    <t>Knights</t>
  </si>
  <si>
    <t>Rebels</t>
  </si>
  <si>
    <t>Angels</t>
  </si>
  <si>
    <t>Sharks</t>
  </si>
  <si>
    <t>Analysis of Schedule</t>
  </si>
  <si>
    <t>Team</t>
  </si>
  <si>
    <t>Div</t>
  </si>
  <si>
    <t>Tot Count</t>
  </si>
  <si>
    <t>Tues Count</t>
  </si>
  <si>
    <t>Home count</t>
  </si>
  <si>
    <t>Umpiring</t>
  </si>
  <si>
    <t>Diamond Spread</t>
  </si>
  <si>
    <t>D1</t>
  </si>
  <si>
    <t>D2</t>
  </si>
  <si>
    <t>D3</t>
  </si>
  <si>
    <t>Total</t>
  </si>
  <si>
    <t>Guardians</t>
  </si>
  <si>
    <t>_</t>
  </si>
  <si>
    <t>Ducks</t>
  </si>
  <si>
    <t>Diamond 4</t>
  </si>
  <si>
    <t>D4</t>
  </si>
  <si>
    <t>Umpiring Duties</t>
  </si>
  <si>
    <t>Hornets</t>
  </si>
  <si>
    <t>V1</t>
  </si>
  <si>
    <t>Each team plays all teams in their division twice, and each team in the other division once</t>
  </si>
  <si>
    <t>BYE</t>
  </si>
  <si>
    <t>OSL Exec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</si>
</sst>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1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8"/>
      <color theme="1"/>
      <name val="Calibri"/>
    </font>
    <font>
      <b/>
      <sz val="14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1"/>
      <name val="Calibri"/>
    </font>
    <font>
      <sz val="10"/>
      <color theme="1"/>
      <name val="Calibri"/>
    </font>
    <font>
      <sz val="14"/>
      <color theme="1"/>
      <name val="Calibri"/>
    </font>
    <font>
      <sz val="11"/>
      <color rgb="FFFF0000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9FF99"/>
        <bgColor rgb="FF99FF99"/>
      </patternFill>
    </fill>
    <fill>
      <patternFill patternType="solid">
        <fgColor rgb="FFD8D8D8"/>
        <bgColor rgb="FFD8D8D8"/>
      </patternFill>
    </fill>
    <fill>
      <patternFill patternType="solid">
        <fgColor rgb="FFFFA5DC"/>
        <bgColor rgb="FFFFA5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9"/>
        <bgColor rgb="FFD8D8D8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0" fontId="6" fillId="0" borderId="0" xfId="0" applyFont="1"/>
    <xf numFmtId="0" fontId="2" fillId="0" borderId="0" xfId="0" applyFont="1"/>
    <xf numFmtId="14" fontId="4" fillId="0" borderId="0" xfId="0" applyNumberFormat="1" applyFont="1"/>
    <xf numFmtId="14" fontId="5" fillId="0" borderId="3" xfId="0" applyNumberFormat="1" applyFont="1" applyBorder="1"/>
    <xf numFmtId="14" fontId="6" fillId="0" borderId="4" xfId="0" applyNumberFormat="1" applyFont="1" applyBorder="1"/>
    <xf numFmtId="0" fontId="8" fillId="0" borderId="0" xfId="0" applyFont="1"/>
    <xf numFmtId="164" fontId="5" fillId="0" borderId="6" xfId="0" applyNumberFormat="1" applyFont="1" applyBorder="1"/>
    <xf numFmtId="164" fontId="6" fillId="0" borderId="0" xfId="0" applyNumberFormat="1" applyFont="1"/>
    <xf numFmtId="14" fontId="5" fillId="0" borderId="9" xfId="0" applyNumberFormat="1" applyFont="1" applyBorder="1"/>
    <xf numFmtId="14" fontId="6" fillId="0" borderId="10" xfId="0" applyNumberFormat="1" applyFont="1" applyBorder="1"/>
    <xf numFmtId="0" fontId="1" fillId="0" borderId="12" xfId="0" applyFont="1" applyBorder="1"/>
    <xf numFmtId="0" fontId="9" fillId="0" borderId="0" xfId="0" applyFont="1"/>
    <xf numFmtId="164" fontId="5" fillId="0" borderId="13" xfId="0" applyNumberFormat="1" applyFont="1" applyBorder="1"/>
    <xf numFmtId="0" fontId="4" fillId="3" borderId="15" xfId="0" applyFont="1" applyFill="1" applyBorder="1"/>
    <xf numFmtId="14" fontId="4" fillId="3" borderId="16" xfId="0" applyNumberFormat="1" applyFont="1" applyFill="1" applyBorder="1"/>
    <xf numFmtId="0" fontId="9" fillId="3" borderId="16" xfId="0" applyFont="1" applyFill="1" applyBorder="1"/>
    <xf numFmtId="0" fontId="9" fillId="3" borderId="17" xfId="0" applyFont="1" applyFill="1" applyBorder="1"/>
    <xf numFmtId="0" fontId="1" fillId="3" borderId="18" xfId="0" applyFont="1" applyFill="1" applyBorder="1"/>
    <xf numFmtId="0" fontId="2" fillId="3" borderId="19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1" fillId="3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22" xfId="0" applyFont="1" applyFill="1" applyBorder="1"/>
    <xf numFmtId="14" fontId="5" fillId="3" borderId="24" xfId="0" applyNumberFormat="1" applyFont="1" applyFill="1" applyBorder="1"/>
    <xf numFmtId="0" fontId="1" fillId="4" borderId="24" xfId="0" applyFont="1" applyFill="1" applyBorder="1"/>
    <xf numFmtId="0" fontId="1" fillId="4" borderId="25" xfId="0" applyFont="1" applyFill="1" applyBorder="1"/>
    <xf numFmtId="14" fontId="4" fillId="3" borderId="15" xfId="0" applyNumberFormat="1" applyFont="1" applyFill="1" applyBorder="1"/>
    <xf numFmtId="14" fontId="5" fillId="3" borderId="16" xfId="0" applyNumberFormat="1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14" fontId="5" fillId="3" borderId="19" xfId="0" applyNumberFormat="1" applyFont="1" applyFill="1" applyBorder="1"/>
    <xf numFmtId="14" fontId="5" fillId="3" borderId="20" xfId="0" applyNumberFormat="1" applyFont="1" applyFill="1" applyBorder="1"/>
    <xf numFmtId="0" fontId="2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3" xfId="0" applyFont="1" applyFill="1" applyBorder="1"/>
    <xf numFmtId="0" fontId="1" fillId="3" borderId="24" xfId="0" applyFont="1" applyFill="1" applyBorder="1" applyAlignment="1">
      <alignment horizontal="center"/>
    </xf>
    <xf numFmtId="0" fontId="10" fillId="0" borderId="0" xfId="0" applyFont="1"/>
    <xf numFmtId="0" fontId="1" fillId="0" borderId="20" xfId="0" applyFont="1" applyBorder="1"/>
    <xf numFmtId="0" fontId="11" fillId="0" borderId="0" xfId="0" applyFont="1"/>
    <xf numFmtId="0" fontId="11" fillId="3" borderId="19" xfId="0" applyFont="1" applyFill="1" applyBorder="1"/>
    <xf numFmtId="164" fontId="6" fillId="0" borderId="20" xfId="0" applyNumberFormat="1" applyFont="1" applyBorder="1"/>
    <xf numFmtId="14" fontId="5" fillId="0" borderId="19" xfId="0" applyNumberFormat="1" applyFont="1" applyBorder="1"/>
    <xf numFmtId="0" fontId="12" fillId="3" borderId="23" xfId="0" applyFont="1" applyFill="1" applyBorder="1"/>
    <xf numFmtId="0" fontId="14" fillId="0" borderId="0" xfId="0" applyFont="1"/>
    <xf numFmtId="0" fontId="12" fillId="3" borderId="20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4" fontId="5" fillId="5" borderId="3" xfId="0" applyNumberFormat="1" applyFont="1" applyFill="1" applyBorder="1"/>
    <xf numFmtId="14" fontId="6" fillId="5" borderId="4" xfId="0" applyNumberFormat="1" applyFont="1" applyFill="1" applyBorder="1"/>
    <xf numFmtId="0" fontId="11" fillId="5" borderId="4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164" fontId="5" fillId="5" borderId="6" xfId="0" applyNumberFormat="1" applyFont="1" applyFill="1" applyBorder="1"/>
    <xf numFmtId="164" fontId="6" fillId="5" borderId="0" xfId="0" applyNumberFormat="1" applyFont="1" applyFill="1"/>
    <xf numFmtId="0" fontId="11" fillId="5" borderId="0" xfId="0" applyFont="1" applyFill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14" fontId="5" fillId="5" borderId="9" xfId="0" applyNumberFormat="1" applyFont="1" applyFill="1" applyBorder="1"/>
    <xf numFmtId="14" fontId="6" fillId="5" borderId="10" xfId="0" applyNumberFormat="1" applyFont="1" applyFill="1" applyBorder="1"/>
    <xf numFmtId="0" fontId="11" fillId="5" borderId="10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164" fontId="6" fillId="5" borderId="20" xfId="0" applyNumberFormat="1" applyFont="1" applyFill="1" applyBorder="1"/>
    <xf numFmtId="0" fontId="11" fillId="5" borderId="12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14" fontId="5" fillId="5" borderId="26" xfId="0" applyNumberFormat="1" applyFont="1" applyFill="1" applyBorder="1"/>
    <xf numFmtId="14" fontId="6" fillId="5" borderId="27" xfId="0" applyNumberFormat="1" applyFont="1" applyFill="1" applyBorder="1"/>
    <xf numFmtId="0" fontId="11" fillId="5" borderId="27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164" fontId="5" fillId="5" borderId="29" xfId="0" applyNumberFormat="1" applyFont="1" applyFill="1" applyBorder="1"/>
    <xf numFmtId="0" fontId="11" fillId="5" borderId="30" xfId="0" applyFont="1" applyFill="1" applyBorder="1" applyAlignment="1">
      <alignment horizontal="center" vertical="center"/>
    </xf>
    <xf numFmtId="14" fontId="5" fillId="5" borderId="31" xfId="0" applyNumberFormat="1" applyFont="1" applyFill="1" applyBorder="1"/>
    <xf numFmtId="0" fontId="11" fillId="5" borderId="32" xfId="0" applyFont="1" applyFill="1" applyBorder="1" applyAlignment="1">
      <alignment horizontal="center" vertical="center"/>
    </xf>
    <xf numFmtId="164" fontId="5" fillId="5" borderId="33" xfId="0" applyNumberFormat="1" applyFont="1" applyFill="1" applyBorder="1"/>
    <xf numFmtId="164" fontId="6" fillId="5" borderId="34" xfId="0" applyNumberFormat="1" applyFont="1" applyFill="1" applyBorder="1"/>
    <xf numFmtId="0" fontId="11" fillId="5" borderId="34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14" fontId="5" fillId="0" borderId="26" xfId="0" applyNumberFormat="1" applyFont="1" applyBorder="1"/>
    <xf numFmtId="14" fontId="6" fillId="0" borderId="27" xfId="0" applyNumberFormat="1" applyFont="1" applyBorder="1"/>
    <xf numFmtId="164" fontId="5" fillId="0" borderId="29" xfId="0" applyNumberFormat="1" applyFont="1" applyBorder="1"/>
    <xf numFmtId="14" fontId="5" fillId="0" borderId="31" xfId="0" applyNumberFormat="1" applyFont="1" applyBorder="1"/>
    <xf numFmtId="0" fontId="13" fillId="0" borderId="11" xfId="0" applyFont="1" applyBorder="1" applyAlignment="1">
      <alignment horizontal="center" vertical="center"/>
    </xf>
    <xf numFmtId="164" fontId="5" fillId="0" borderId="33" xfId="0" applyNumberFormat="1" applyFont="1" applyBorder="1"/>
    <xf numFmtId="0" fontId="1" fillId="0" borderId="34" xfId="0" applyFont="1" applyBorder="1"/>
    <xf numFmtId="0" fontId="11" fillId="0" borderId="1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14" fontId="16" fillId="0" borderId="3" xfId="0" applyNumberFormat="1" applyFont="1" applyBorder="1"/>
    <xf numFmtId="0" fontId="4" fillId="2" borderId="1" xfId="0" applyFont="1" applyFill="1" applyBorder="1"/>
    <xf numFmtId="0" fontId="7" fillId="0" borderId="2" xfId="0" applyFont="1" applyBorder="1"/>
    <xf numFmtId="0" fontId="1" fillId="6" borderId="21" xfId="0" applyFont="1" applyFill="1" applyBorder="1"/>
    <xf numFmtId="0" fontId="1" fillId="6" borderId="20" xfId="0" applyFont="1" applyFill="1" applyBorder="1" applyAlignment="1">
      <alignment horizontal="center"/>
    </xf>
    <xf numFmtId="0" fontId="1" fillId="7" borderId="21" xfId="0" applyFont="1" applyFill="1" applyBorder="1"/>
    <xf numFmtId="0" fontId="1" fillId="7" borderId="20" xfId="0" applyFont="1" applyFill="1" applyBorder="1" applyAlignment="1">
      <alignment horizontal="center"/>
    </xf>
    <xf numFmtId="0" fontId="1" fillId="6" borderId="22" xfId="0" applyFont="1" applyFill="1" applyBorder="1"/>
    <xf numFmtId="0" fontId="1" fillId="8" borderId="22" xfId="0" applyFont="1" applyFill="1" applyBorder="1"/>
  </cellXfs>
  <cellStyles count="1">
    <cellStyle name="Normal" xfId="0" builtinId="0"/>
  </cellStyles>
  <dxfs count="5">
    <dxf>
      <fill>
        <patternFill patternType="solid">
          <fgColor rgb="FF99FF99"/>
          <bgColor rgb="FF99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99FF99"/>
          <bgColor rgb="FF99FF99"/>
        </patternFill>
      </fill>
    </dxf>
    <dxf>
      <fill>
        <patternFill patternType="solid">
          <fgColor rgb="FF99FF99"/>
          <bgColor rgb="FF99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9B10-C614-446C-93B0-027D62163A2C}">
  <sheetPr>
    <pageSetUpPr fitToPage="1"/>
  </sheetPr>
  <dimension ref="A1:AN1006"/>
  <sheetViews>
    <sheetView tabSelected="1" workbookViewId="0"/>
  </sheetViews>
  <sheetFormatPr defaultColWidth="14.453125" defaultRowHeight="15" customHeight="1" x14ac:dyDescent="0.35"/>
  <cols>
    <col min="1" max="1" width="10.54296875" customWidth="1"/>
    <col min="2" max="2" width="13.1796875" customWidth="1"/>
    <col min="3" max="3" width="4.81640625" customWidth="1"/>
    <col min="4" max="7" width="12.6328125" customWidth="1"/>
    <col min="8" max="11" width="10.6328125" customWidth="1"/>
    <col min="12" max="12" width="5.6328125" customWidth="1"/>
    <col min="13" max="13" width="7.453125" bestFit="1" customWidth="1"/>
    <col min="14" max="14" width="15" customWidth="1"/>
    <col min="15" max="15" width="5.7265625" customWidth="1"/>
    <col min="16" max="19" width="12.6328125" customWidth="1"/>
    <col min="20" max="23" width="10.6328125" customWidth="1"/>
    <col min="24" max="26" width="9.1796875" customWidth="1"/>
    <col min="27" max="27" width="14.26953125" customWidth="1"/>
    <col min="28" max="40" width="9.1796875" customWidth="1"/>
  </cols>
  <sheetData>
    <row r="1" spans="1:40" ht="14.5" x14ac:dyDescent="0.35">
      <c r="A1" s="1" t="s">
        <v>0</v>
      </c>
      <c r="B1" s="1" t="s">
        <v>44</v>
      </c>
      <c r="C1" s="2"/>
      <c r="D1" s="1" t="s">
        <v>1</v>
      </c>
      <c r="E1" s="3">
        <v>46102</v>
      </c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4.5" x14ac:dyDescent="0.35">
      <c r="A2" s="1" t="s">
        <v>2</v>
      </c>
      <c r="B2" s="49" t="s">
        <v>41</v>
      </c>
      <c r="C2" s="2"/>
      <c r="D2" s="1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23.5" x14ac:dyDescent="0.55000000000000004">
      <c r="A3" s="4">
        <v>2026</v>
      </c>
      <c r="B3" s="3"/>
      <c r="C3" s="2"/>
      <c r="D3" s="1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8.5" x14ac:dyDescent="0.45">
      <c r="A4" s="5" t="s">
        <v>3</v>
      </c>
      <c r="B4" s="6"/>
      <c r="C4" s="7"/>
      <c r="D4" s="7"/>
      <c r="E4" s="8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6" thickBot="1" x14ac:dyDescent="0.4">
      <c r="A5" s="7" t="s">
        <v>4</v>
      </c>
      <c r="B5" s="6"/>
      <c r="C5" s="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9" thickBot="1" x14ac:dyDescent="0.5">
      <c r="A6" s="151" t="s">
        <v>35</v>
      </c>
      <c r="B6" s="152"/>
      <c r="C6" s="7"/>
      <c r="D6" s="7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4.5" x14ac:dyDescent="0.35">
      <c r="A7" s="1"/>
      <c r="B7" s="2"/>
      <c r="C7" s="9"/>
      <c r="D7" s="9" t="s">
        <v>42</v>
      </c>
      <c r="E7" s="9"/>
      <c r="F7" s="9"/>
      <c r="G7" s="1"/>
      <c r="H7" s="1"/>
      <c r="I7" s="1"/>
      <c r="J7" s="1"/>
      <c r="K7" s="1"/>
      <c r="L7" s="1"/>
      <c r="M7" s="1"/>
      <c r="N7" s="1"/>
      <c r="O7" s="1"/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8.5" x14ac:dyDescent="0.45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19" thickBot="1" x14ac:dyDescent="0.5">
      <c r="A9" s="5" t="s">
        <v>6</v>
      </c>
      <c r="B9" s="10" t="s">
        <v>7</v>
      </c>
      <c r="C9" s="10"/>
      <c r="D9" s="5" t="s">
        <v>8</v>
      </c>
      <c r="E9" s="5" t="s">
        <v>9</v>
      </c>
      <c r="F9" s="5" t="s">
        <v>10</v>
      </c>
      <c r="G9" s="54" t="s">
        <v>37</v>
      </c>
      <c r="H9" s="5" t="s">
        <v>39</v>
      </c>
      <c r="I9" s="9"/>
      <c r="J9" s="9"/>
      <c r="K9" s="9"/>
      <c r="L9" s="9"/>
      <c r="M9" s="5" t="s">
        <v>6</v>
      </c>
      <c r="N9" s="10" t="s">
        <v>7</v>
      </c>
      <c r="O9" s="10"/>
      <c r="P9" s="5" t="s">
        <v>8</v>
      </c>
      <c r="Q9" s="5" t="s">
        <v>9</v>
      </c>
      <c r="R9" s="5" t="s">
        <v>10</v>
      </c>
      <c r="S9" s="54" t="s">
        <v>37</v>
      </c>
      <c r="T9" s="5" t="s">
        <v>11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ht="14.25" customHeight="1" x14ac:dyDescent="0.35">
      <c r="A10" s="7">
        <v>1</v>
      </c>
      <c r="B10" s="11">
        <v>46140</v>
      </c>
      <c r="C10" s="12" t="s">
        <v>12</v>
      </c>
      <c r="D10" s="56" t="s">
        <v>36</v>
      </c>
      <c r="E10" s="56" t="s">
        <v>14</v>
      </c>
      <c r="F10" s="57" t="s">
        <v>40</v>
      </c>
      <c r="G10" s="56"/>
      <c r="H10" s="58" t="s">
        <v>18</v>
      </c>
      <c r="I10" s="56" t="s">
        <v>16</v>
      </c>
      <c r="J10" s="57" t="s">
        <v>5</v>
      </c>
      <c r="K10" s="59"/>
      <c r="L10" s="1"/>
      <c r="M10" s="7">
        <f>A46+1</f>
        <v>11</v>
      </c>
      <c r="N10" s="11">
        <f>B46+7</f>
        <v>46210</v>
      </c>
      <c r="O10" s="12" t="s">
        <v>12</v>
      </c>
      <c r="P10" s="68" t="s">
        <v>43</v>
      </c>
      <c r="Q10" s="68" t="s">
        <v>43</v>
      </c>
      <c r="R10" s="69" t="s">
        <v>43</v>
      </c>
      <c r="S10" s="68" t="s">
        <v>43</v>
      </c>
      <c r="T10" s="78"/>
      <c r="U10" s="68"/>
      <c r="V10" s="69"/>
      <c r="W10" s="70"/>
      <c r="X10" s="1"/>
      <c r="Y10" s="1"/>
      <c r="Z10" s="13"/>
      <c r="AA10" s="13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14.25" customHeight="1" x14ac:dyDescent="0.35">
      <c r="A11" s="7"/>
      <c r="B11" s="14">
        <f>B10</f>
        <v>46140</v>
      </c>
      <c r="C11" s="15" t="s">
        <v>17</v>
      </c>
      <c r="D11" s="60" t="s">
        <v>21</v>
      </c>
      <c r="E11" s="60" t="s">
        <v>20</v>
      </c>
      <c r="F11" s="60" t="s">
        <v>34</v>
      </c>
      <c r="G11" s="60"/>
      <c r="H11" s="61"/>
      <c r="I11" s="60"/>
      <c r="J11" s="60"/>
      <c r="K11" s="62"/>
      <c r="L11" s="1"/>
      <c r="M11" s="7"/>
      <c r="N11" s="14">
        <f>N10</f>
        <v>46210</v>
      </c>
      <c r="O11" s="15" t="s">
        <v>17</v>
      </c>
      <c r="P11" s="79" t="s">
        <v>43</v>
      </c>
      <c r="Q11" s="79" t="s">
        <v>43</v>
      </c>
      <c r="R11" s="79" t="s">
        <v>43</v>
      </c>
      <c r="S11" s="71" t="s">
        <v>43</v>
      </c>
      <c r="T11" s="80"/>
      <c r="U11" s="71"/>
      <c r="V11" s="71"/>
      <c r="W11" s="72"/>
      <c r="X11" s="1"/>
      <c r="Y11" s="1"/>
      <c r="Z11" s="13"/>
      <c r="AA11" s="13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4.25" customHeight="1" x14ac:dyDescent="0.35">
      <c r="A12" s="7"/>
      <c r="B12" s="16">
        <f>B10+2</f>
        <v>46142</v>
      </c>
      <c r="C12" s="17" t="s">
        <v>12</v>
      </c>
      <c r="D12" s="63" t="s">
        <v>13</v>
      </c>
      <c r="E12" s="63" t="s">
        <v>5</v>
      </c>
      <c r="F12" s="63" t="s">
        <v>18</v>
      </c>
      <c r="G12" s="64"/>
      <c r="H12" s="65" t="s">
        <v>20</v>
      </c>
      <c r="I12" s="63" t="s">
        <v>14</v>
      </c>
      <c r="J12" s="63" t="s">
        <v>21</v>
      </c>
      <c r="K12" s="64"/>
      <c r="L12" s="1"/>
      <c r="M12" s="7"/>
      <c r="N12" s="16">
        <f>N10+2</f>
        <v>46212</v>
      </c>
      <c r="O12" s="17" t="s">
        <v>12</v>
      </c>
      <c r="P12" s="71" t="s">
        <v>43</v>
      </c>
      <c r="Q12" s="71" t="s">
        <v>43</v>
      </c>
      <c r="R12" s="81" t="s">
        <v>43</v>
      </c>
      <c r="S12" s="74" t="s">
        <v>43</v>
      </c>
      <c r="T12" s="82"/>
      <c r="U12" s="73"/>
      <c r="V12" s="73"/>
      <c r="W12" s="74"/>
      <c r="X12" s="13"/>
      <c r="Y12" s="1"/>
      <c r="Z12" s="13"/>
      <c r="AA12" s="13"/>
      <c r="AB12" s="1"/>
      <c r="AC12" s="1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</row>
    <row r="13" spans="1:40" ht="14.25" customHeight="1" thickBot="1" x14ac:dyDescent="0.4">
      <c r="A13" s="7"/>
      <c r="B13" s="14">
        <f>B12</f>
        <v>46142</v>
      </c>
      <c r="C13" s="15" t="s">
        <v>17</v>
      </c>
      <c r="D13" s="66" t="s">
        <v>16</v>
      </c>
      <c r="E13" s="66" t="s">
        <v>15</v>
      </c>
      <c r="F13" s="66" t="s">
        <v>19</v>
      </c>
      <c r="G13" s="60"/>
      <c r="H13" s="61"/>
      <c r="I13" s="60"/>
      <c r="J13" s="60"/>
      <c r="K13" s="62"/>
      <c r="L13" s="48"/>
      <c r="M13" s="7"/>
      <c r="N13" s="14">
        <f>N12</f>
        <v>46212</v>
      </c>
      <c r="O13" s="15" t="s">
        <v>17</v>
      </c>
      <c r="P13" s="71" t="s">
        <v>43</v>
      </c>
      <c r="Q13" s="71" t="s">
        <v>43</v>
      </c>
      <c r="R13" s="81" t="s">
        <v>43</v>
      </c>
      <c r="S13" s="72" t="s">
        <v>43</v>
      </c>
      <c r="T13" s="80"/>
      <c r="U13" s="71"/>
      <c r="V13" s="71"/>
      <c r="W13" s="72"/>
      <c r="X13" s="13"/>
      <c r="Y13" s="1"/>
      <c r="Z13" s="13"/>
      <c r="AA13" s="13"/>
      <c r="AB13" s="1"/>
      <c r="AC13" s="1"/>
      <c r="AD13" s="13"/>
      <c r="AE13" s="13"/>
      <c r="AF13" s="13"/>
      <c r="AG13" s="13"/>
      <c r="AH13" s="13"/>
      <c r="AI13" s="13"/>
      <c r="AJ13" s="13"/>
      <c r="AK13" s="13"/>
      <c r="AL13" s="1"/>
      <c r="AM13" s="1"/>
      <c r="AN13" s="13"/>
    </row>
    <row r="14" spans="1:40" ht="14.25" customHeight="1" x14ac:dyDescent="0.35">
      <c r="A14" s="7">
        <f>A10+1</f>
        <v>2</v>
      </c>
      <c r="B14" s="150">
        <f>B10+7</f>
        <v>46147</v>
      </c>
      <c r="C14" s="12" t="s">
        <v>12</v>
      </c>
      <c r="D14" s="56" t="s">
        <v>20</v>
      </c>
      <c r="E14" s="56" t="s">
        <v>15</v>
      </c>
      <c r="F14" s="57" t="s">
        <v>16</v>
      </c>
      <c r="G14" s="56"/>
      <c r="H14" s="58" t="s">
        <v>19</v>
      </c>
      <c r="I14" s="56" t="s">
        <v>14</v>
      </c>
      <c r="J14" s="57" t="s">
        <v>34</v>
      </c>
      <c r="K14" s="59"/>
      <c r="L14" s="48"/>
      <c r="M14" s="7">
        <f>M10+1</f>
        <v>12</v>
      </c>
      <c r="N14" s="84">
        <f>N10+7</f>
        <v>46217</v>
      </c>
      <c r="O14" s="85" t="s">
        <v>12</v>
      </c>
      <c r="P14" s="107" t="s">
        <v>5</v>
      </c>
      <c r="Q14" s="107" t="s">
        <v>16</v>
      </c>
      <c r="R14" s="108" t="s">
        <v>36</v>
      </c>
      <c r="S14" s="109" t="s">
        <v>19</v>
      </c>
      <c r="T14" s="110" t="s">
        <v>20</v>
      </c>
      <c r="U14" s="107" t="s">
        <v>15</v>
      </c>
      <c r="V14" s="108" t="s">
        <v>34</v>
      </c>
      <c r="W14" s="109" t="s">
        <v>21</v>
      </c>
      <c r="X14" s="1"/>
      <c r="Y14" s="13"/>
      <c r="Z14" s="13"/>
      <c r="AA14" s="13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14.25" customHeight="1" x14ac:dyDescent="0.35">
      <c r="A15" s="7"/>
      <c r="B15" s="14">
        <f>B14</f>
        <v>46147</v>
      </c>
      <c r="C15" s="15" t="s">
        <v>17</v>
      </c>
      <c r="D15" s="60" t="s">
        <v>13</v>
      </c>
      <c r="E15" s="60" t="s">
        <v>40</v>
      </c>
      <c r="F15" s="60" t="s">
        <v>18</v>
      </c>
      <c r="G15" s="60"/>
      <c r="H15" s="61"/>
      <c r="I15" s="60"/>
      <c r="J15" s="60"/>
      <c r="K15" s="62"/>
      <c r="L15" s="48"/>
      <c r="M15" s="7"/>
      <c r="N15" s="90">
        <f>N14</f>
        <v>46217</v>
      </c>
      <c r="O15" s="91" t="s">
        <v>17</v>
      </c>
      <c r="P15" s="111" t="s">
        <v>13</v>
      </c>
      <c r="Q15" s="111" t="s">
        <v>40</v>
      </c>
      <c r="R15" s="111" t="s">
        <v>14</v>
      </c>
      <c r="S15" s="112" t="s">
        <v>18</v>
      </c>
      <c r="T15" s="113"/>
      <c r="U15" s="111"/>
      <c r="V15" s="111"/>
      <c r="W15" s="112"/>
      <c r="X15" s="13"/>
      <c r="Y15" s="13"/>
      <c r="Z15" s="13"/>
      <c r="AA15" s="13"/>
      <c r="AB15" s="1"/>
      <c r="AC15" s="1"/>
      <c r="AD15" s="13"/>
      <c r="AE15" s="13"/>
      <c r="AF15" s="13"/>
      <c r="AG15" s="13"/>
      <c r="AH15" s="13"/>
      <c r="AI15" s="13"/>
      <c r="AJ15" s="13"/>
      <c r="AK15" s="13"/>
      <c r="AL15" s="1"/>
      <c r="AM15" s="1"/>
      <c r="AN15" s="13"/>
    </row>
    <row r="16" spans="1:40" ht="14.25" customHeight="1" x14ac:dyDescent="0.35">
      <c r="A16" s="7"/>
      <c r="B16" s="16">
        <f>B12+7</f>
        <v>46149</v>
      </c>
      <c r="C16" s="17" t="s">
        <v>12</v>
      </c>
      <c r="D16" s="63" t="s">
        <v>19</v>
      </c>
      <c r="E16" s="63" t="s">
        <v>34</v>
      </c>
      <c r="F16" s="63" t="s">
        <v>21</v>
      </c>
      <c r="G16" s="64"/>
      <c r="H16" s="65" t="s">
        <v>20</v>
      </c>
      <c r="I16" s="63" t="s">
        <v>18</v>
      </c>
      <c r="J16" s="63" t="s">
        <v>13</v>
      </c>
      <c r="K16" s="64"/>
      <c r="L16" s="48"/>
      <c r="M16" s="7"/>
      <c r="N16" s="95">
        <f>N12+7</f>
        <v>46219</v>
      </c>
      <c r="O16" s="96" t="s">
        <v>12</v>
      </c>
      <c r="P16" s="114" t="s">
        <v>34</v>
      </c>
      <c r="Q16" s="114" t="s">
        <v>15</v>
      </c>
      <c r="R16" s="114" t="s">
        <v>18</v>
      </c>
      <c r="S16" s="115"/>
      <c r="T16" s="116" t="s">
        <v>16</v>
      </c>
      <c r="U16" s="114" t="s">
        <v>5</v>
      </c>
      <c r="V16" s="114" t="s">
        <v>14</v>
      </c>
      <c r="W16" s="115"/>
      <c r="X16" s="13"/>
      <c r="Y16" s="1"/>
      <c r="Z16" s="13"/>
      <c r="AA16" s="13"/>
      <c r="AB16" s="1"/>
      <c r="AC16" s="1"/>
      <c r="AD16" s="13"/>
      <c r="AE16" s="13"/>
      <c r="AF16" s="13"/>
      <c r="AG16" s="13"/>
      <c r="AH16" s="13"/>
      <c r="AI16" s="13"/>
      <c r="AJ16" s="13"/>
      <c r="AK16" s="13"/>
      <c r="AL16" s="1"/>
      <c r="AM16" s="1"/>
      <c r="AN16" s="13"/>
    </row>
    <row r="17" spans="1:40" ht="14.25" customHeight="1" thickBot="1" x14ac:dyDescent="0.4">
      <c r="A17" s="7"/>
      <c r="B17" s="14">
        <f>B16</f>
        <v>46149</v>
      </c>
      <c r="C17" s="15" t="s">
        <v>17</v>
      </c>
      <c r="D17" s="66" t="s">
        <v>14</v>
      </c>
      <c r="E17" s="66" t="s">
        <v>36</v>
      </c>
      <c r="F17" s="66" t="s">
        <v>5</v>
      </c>
      <c r="G17" s="60"/>
      <c r="H17" s="61"/>
      <c r="I17" s="60"/>
      <c r="J17" s="60"/>
      <c r="K17" s="62"/>
      <c r="L17" s="48"/>
      <c r="M17" s="7"/>
      <c r="N17" s="90">
        <f>N16</f>
        <v>46219</v>
      </c>
      <c r="O17" s="91" t="s">
        <v>17</v>
      </c>
      <c r="P17" s="117" t="s">
        <v>20</v>
      </c>
      <c r="Q17" s="117" t="s">
        <v>19</v>
      </c>
      <c r="R17" s="118" t="s">
        <v>21</v>
      </c>
      <c r="S17" s="119"/>
      <c r="T17" s="113"/>
      <c r="U17" s="111"/>
      <c r="V17" s="111"/>
      <c r="W17" s="112"/>
      <c r="X17" s="13"/>
      <c r="Y17" s="1"/>
      <c r="Z17" s="13"/>
      <c r="AA17" s="13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14.25" customHeight="1" x14ac:dyDescent="0.35">
      <c r="A18" s="7">
        <f>A14+1</f>
        <v>3</v>
      </c>
      <c r="B18" s="122">
        <f>B14+7</f>
        <v>46154</v>
      </c>
      <c r="C18" s="123" t="s">
        <v>12</v>
      </c>
      <c r="D18" s="124" t="s">
        <v>5</v>
      </c>
      <c r="E18" s="124" t="s">
        <v>36</v>
      </c>
      <c r="F18" s="124" t="s">
        <v>19</v>
      </c>
      <c r="G18" s="125"/>
      <c r="H18" s="87" t="s">
        <v>14</v>
      </c>
      <c r="I18" s="86" t="s">
        <v>13</v>
      </c>
      <c r="J18" s="87" t="s">
        <v>15</v>
      </c>
      <c r="K18" s="89"/>
      <c r="L18" s="48"/>
      <c r="M18" s="7">
        <f>M14+1</f>
        <v>13</v>
      </c>
      <c r="N18" s="150">
        <f>N14+7</f>
        <v>46224</v>
      </c>
      <c r="O18" s="12" t="s">
        <v>12</v>
      </c>
      <c r="P18" s="68" t="s">
        <v>13</v>
      </c>
      <c r="Q18" s="68" t="s">
        <v>14</v>
      </c>
      <c r="R18" s="69" t="s">
        <v>40</v>
      </c>
      <c r="S18" s="70"/>
      <c r="T18" s="78" t="s">
        <v>21</v>
      </c>
      <c r="U18" s="68" t="s">
        <v>16</v>
      </c>
      <c r="V18" s="69" t="s">
        <v>34</v>
      </c>
      <c r="W18" s="70"/>
      <c r="X18" s="1"/>
      <c r="Y18" s="1"/>
      <c r="Z18" s="13"/>
      <c r="AA18" s="13"/>
      <c r="AB18" s="1"/>
      <c r="AC18" s="1"/>
      <c r="AD18" s="13"/>
      <c r="AE18" s="13"/>
      <c r="AF18" s="13"/>
      <c r="AG18" s="13"/>
      <c r="AH18" s="13"/>
      <c r="AI18" s="13"/>
      <c r="AJ18" s="13"/>
      <c r="AK18" s="13"/>
      <c r="AL18" s="1"/>
      <c r="AM18" s="1"/>
      <c r="AN18" s="13"/>
    </row>
    <row r="19" spans="1:40" ht="14.25" customHeight="1" x14ac:dyDescent="0.35">
      <c r="A19" s="7"/>
      <c r="B19" s="126">
        <f>B18</f>
        <v>46154</v>
      </c>
      <c r="C19" s="101" t="s">
        <v>17</v>
      </c>
      <c r="D19" s="100" t="s">
        <v>18</v>
      </c>
      <c r="E19" s="100" t="s">
        <v>16</v>
      </c>
      <c r="F19" s="100" t="s">
        <v>34</v>
      </c>
      <c r="G19" s="127"/>
      <c r="H19" s="100"/>
      <c r="I19" s="92"/>
      <c r="J19" s="92"/>
      <c r="K19" s="94"/>
      <c r="L19" s="48"/>
      <c r="M19" s="7"/>
      <c r="N19" s="14">
        <f>N18</f>
        <v>46224</v>
      </c>
      <c r="O19" s="15" t="s">
        <v>17</v>
      </c>
      <c r="P19" s="71" t="s">
        <v>20</v>
      </c>
      <c r="Q19" s="71" t="s">
        <v>19</v>
      </c>
      <c r="R19" s="71" t="s">
        <v>15</v>
      </c>
      <c r="S19" s="72"/>
      <c r="T19" s="80"/>
      <c r="U19" s="71"/>
      <c r="V19" s="71"/>
      <c r="W19" s="72"/>
      <c r="X19" s="1"/>
      <c r="Y19" s="1"/>
      <c r="Z19" s="13"/>
      <c r="AA19" s="13"/>
      <c r="AB19" s="1"/>
      <c r="AC19" s="1"/>
      <c r="AD19" s="13"/>
      <c r="AE19" s="13"/>
      <c r="AF19" s="13"/>
      <c r="AG19" s="13"/>
      <c r="AH19" s="13"/>
      <c r="AI19" s="13"/>
      <c r="AJ19" s="13"/>
      <c r="AK19" s="13"/>
      <c r="AL19" s="1"/>
      <c r="AM19" s="1"/>
      <c r="AN19" s="13"/>
    </row>
    <row r="20" spans="1:40" ht="14.25" customHeight="1" x14ac:dyDescent="0.35">
      <c r="A20" s="7"/>
      <c r="B20" s="128">
        <f>B16+7</f>
        <v>46156</v>
      </c>
      <c r="C20" s="96" t="s">
        <v>12</v>
      </c>
      <c r="D20" s="97" t="s">
        <v>13</v>
      </c>
      <c r="E20" s="97" t="s">
        <v>40</v>
      </c>
      <c r="F20" s="97" t="s">
        <v>14</v>
      </c>
      <c r="G20" s="129"/>
      <c r="H20" s="97" t="s">
        <v>18</v>
      </c>
      <c r="I20" s="97" t="s">
        <v>16</v>
      </c>
      <c r="J20" s="97" t="s">
        <v>34</v>
      </c>
      <c r="K20" s="98"/>
      <c r="L20" s="1"/>
      <c r="M20" s="7"/>
      <c r="N20" s="16">
        <f>N16+7</f>
        <v>46226</v>
      </c>
      <c r="O20" s="17" t="s">
        <v>12</v>
      </c>
      <c r="P20" s="73" t="s">
        <v>5</v>
      </c>
      <c r="Q20" s="73" t="s">
        <v>36</v>
      </c>
      <c r="R20" s="73" t="s">
        <v>18</v>
      </c>
      <c r="S20" s="74"/>
      <c r="T20" s="82" t="s">
        <v>14</v>
      </c>
      <c r="U20" s="73" t="s">
        <v>13</v>
      </c>
      <c r="V20" s="73" t="s">
        <v>19</v>
      </c>
      <c r="W20" s="74"/>
      <c r="X20" s="1"/>
      <c r="Y20" s="1"/>
      <c r="Z20" s="13"/>
      <c r="AA20" s="13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14.25" customHeight="1" thickBot="1" x14ac:dyDescent="0.4">
      <c r="A21" s="7"/>
      <c r="B21" s="130">
        <f>B20</f>
        <v>46156</v>
      </c>
      <c r="C21" s="131" t="s">
        <v>17</v>
      </c>
      <c r="D21" s="132" t="s">
        <v>15</v>
      </c>
      <c r="E21" s="132" t="s">
        <v>20</v>
      </c>
      <c r="F21" s="132" t="s">
        <v>21</v>
      </c>
      <c r="G21" s="133"/>
      <c r="H21" s="100"/>
      <c r="I21" s="92"/>
      <c r="J21" s="92"/>
      <c r="K21" s="94"/>
      <c r="L21" s="1"/>
      <c r="M21" s="7"/>
      <c r="N21" s="14">
        <f>N20</f>
        <v>46226</v>
      </c>
      <c r="O21" s="15" t="s">
        <v>17</v>
      </c>
      <c r="P21" s="75" t="s">
        <v>21</v>
      </c>
      <c r="Q21" s="75" t="s">
        <v>34</v>
      </c>
      <c r="R21" s="76" t="s">
        <v>16</v>
      </c>
      <c r="S21" s="77"/>
      <c r="T21" s="80"/>
      <c r="U21" s="71"/>
      <c r="V21" s="71"/>
      <c r="W21" s="72"/>
      <c r="X21" s="1"/>
      <c r="Y21" s="1"/>
      <c r="Z21" s="13"/>
      <c r="AA21" s="13"/>
      <c r="AB21" s="1"/>
      <c r="AC21" s="1"/>
      <c r="AD21" s="1"/>
      <c r="AE21" s="1"/>
      <c r="AF21" s="1"/>
      <c r="AG21" s="13"/>
      <c r="AH21" s="1"/>
      <c r="AI21" s="1"/>
      <c r="AJ21" s="1"/>
      <c r="AK21" s="1"/>
      <c r="AL21" s="1"/>
      <c r="AM21" s="1"/>
      <c r="AN21" s="1"/>
    </row>
    <row r="22" spans="1:40" ht="14.25" customHeight="1" x14ac:dyDescent="0.35">
      <c r="A22" s="7">
        <f>A18+1</f>
        <v>4</v>
      </c>
      <c r="B22" s="52">
        <f>B18+7</f>
        <v>46161</v>
      </c>
      <c r="C22" s="51" t="s">
        <v>12</v>
      </c>
      <c r="D22" s="56" t="s">
        <v>21</v>
      </c>
      <c r="E22" s="56" t="s">
        <v>18</v>
      </c>
      <c r="F22" s="57" t="s">
        <v>5</v>
      </c>
      <c r="G22" s="56" t="s">
        <v>16</v>
      </c>
      <c r="H22" s="58" t="s">
        <v>20</v>
      </c>
      <c r="I22" s="56" t="s">
        <v>14</v>
      </c>
      <c r="J22" s="57" t="s">
        <v>36</v>
      </c>
      <c r="K22" s="59" t="s">
        <v>40</v>
      </c>
      <c r="L22" s="1"/>
      <c r="M22" s="7">
        <f>M18+1</f>
        <v>14</v>
      </c>
      <c r="N22" s="84">
        <f>N18+7</f>
        <v>46231</v>
      </c>
      <c r="O22" s="85" t="s">
        <v>12</v>
      </c>
      <c r="P22" s="107" t="s">
        <v>19</v>
      </c>
      <c r="Q22" s="107" t="s">
        <v>21</v>
      </c>
      <c r="R22" s="108" t="s">
        <v>20</v>
      </c>
      <c r="S22" s="107"/>
      <c r="T22" s="110" t="s">
        <v>18</v>
      </c>
      <c r="U22" s="107" t="s">
        <v>13</v>
      </c>
      <c r="V22" s="108" t="s">
        <v>14</v>
      </c>
      <c r="W22" s="109"/>
      <c r="X22" s="1"/>
      <c r="Y22" s="13"/>
      <c r="Z22" s="13"/>
      <c r="AA22" s="13"/>
      <c r="AB22" s="1"/>
      <c r="AC22" s="1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</row>
    <row r="23" spans="1:40" ht="14.25" customHeight="1" x14ac:dyDescent="0.35">
      <c r="A23" s="7"/>
      <c r="B23" s="14">
        <f>B22</f>
        <v>46161</v>
      </c>
      <c r="C23" s="15" t="s">
        <v>17</v>
      </c>
      <c r="D23" s="60" t="s">
        <v>15</v>
      </c>
      <c r="E23" s="60" t="s">
        <v>13</v>
      </c>
      <c r="F23" s="60" t="s">
        <v>34</v>
      </c>
      <c r="G23" s="60" t="s">
        <v>19</v>
      </c>
      <c r="H23" s="61"/>
      <c r="I23" s="60"/>
      <c r="J23" s="60"/>
      <c r="K23" s="62"/>
      <c r="L23" s="1"/>
      <c r="M23" s="7"/>
      <c r="N23" s="90">
        <f>N22</f>
        <v>46231</v>
      </c>
      <c r="O23" s="91" t="s">
        <v>17</v>
      </c>
      <c r="P23" s="120" t="s">
        <v>5</v>
      </c>
      <c r="Q23" s="120" t="s">
        <v>16</v>
      </c>
      <c r="R23" s="120" t="s">
        <v>15</v>
      </c>
      <c r="S23" s="111"/>
      <c r="T23" s="113"/>
      <c r="U23" s="111"/>
      <c r="V23" s="111"/>
      <c r="W23" s="112"/>
      <c r="X23" s="1"/>
      <c r="Y23" s="13"/>
      <c r="Z23" s="13"/>
      <c r="AA23" s="13"/>
      <c r="AB23" s="1"/>
      <c r="AC23" s="1"/>
      <c r="AD23" s="13"/>
      <c r="AE23" s="13"/>
      <c r="AF23" s="13"/>
      <c r="AG23" s="13"/>
      <c r="AH23" s="13"/>
      <c r="AI23" s="13"/>
      <c r="AJ23" s="1"/>
      <c r="AK23" s="13"/>
      <c r="AL23" s="13"/>
      <c r="AM23" s="13"/>
      <c r="AN23" s="13"/>
    </row>
    <row r="24" spans="1:40" ht="14.25" customHeight="1" x14ac:dyDescent="0.35">
      <c r="A24" s="7"/>
      <c r="B24" s="16">
        <f>B20+7</f>
        <v>46163</v>
      </c>
      <c r="C24" s="17" t="s">
        <v>12</v>
      </c>
      <c r="D24" s="63" t="s">
        <v>19</v>
      </c>
      <c r="E24" s="63" t="s">
        <v>36</v>
      </c>
      <c r="F24" s="63" t="s">
        <v>14</v>
      </c>
      <c r="G24" s="64"/>
      <c r="H24" s="65" t="s">
        <v>18</v>
      </c>
      <c r="I24" s="63" t="s">
        <v>13</v>
      </c>
      <c r="J24" s="63" t="s">
        <v>15</v>
      </c>
      <c r="K24" s="64"/>
      <c r="L24" s="1"/>
      <c r="M24" s="7"/>
      <c r="N24" s="95">
        <f>N20+7</f>
        <v>46233</v>
      </c>
      <c r="O24" s="96" t="s">
        <v>12</v>
      </c>
      <c r="P24" s="114" t="s">
        <v>40</v>
      </c>
      <c r="Q24" s="111" t="s">
        <v>18</v>
      </c>
      <c r="R24" s="121" t="s">
        <v>34</v>
      </c>
      <c r="S24" s="115"/>
      <c r="T24" s="116" t="s">
        <v>20</v>
      </c>
      <c r="U24" s="114" t="s">
        <v>5</v>
      </c>
      <c r="V24" s="114" t="s">
        <v>19</v>
      </c>
      <c r="W24" s="115"/>
      <c r="X24" s="1"/>
      <c r="Y24" s="13"/>
      <c r="Z24" s="13"/>
      <c r="AA24" s="13"/>
      <c r="AB24" s="1"/>
      <c r="AC24" s="1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40" ht="14.25" customHeight="1" thickBot="1" x14ac:dyDescent="0.4">
      <c r="A25" s="7"/>
      <c r="B25" s="14">
        <f>B24</f>
        <v>46163</v>
      </c>
      <c r="C25" s="15" t="s">
        <v>17</v>
      </c>
      <c r="D25" s="66" t="s">
        <v>20</v>
      </c>
      <c r="E25" s="66" t="s">
        <v>40</v>
      </c>
      <c r="F25" s="66" t="s">
        <v>16</v>
      </c>
      <c r="G25" s="60"/>
      <c r="H25" s="61"/>
      <c r="I25" s="67"/>
      <c r="J25" s="66"/>
      <c r="K25" s="62"/>
      <c r="L25" s="1"/>
      <c r="M25" s="7"/>
      <c r="N25" s="90">
        <f>N24</f>
        <v>46233</v>
      </c>
      <c r="O25" s="91" t="s">
        <v>17</v>
      </c>
      <c r="P25" s="111" t="s">
        <v>14</v>
      </c>
      <c r="Q25" s="111" t="s">
        <v>36</v>
      </c>
      <c r="R25" s="121" t="s">
        <v>13</v>
      </c>
      <c r="S25" s="112"/>
      <c r="T25" s="113"/>
      <c r="U25" s="111"/>
      <c r="V25" s="111"/>
      <c r="W25" s="112"/>
      <c r="X25" s="13"/>
      <c r="Y25" s="13"/>
      <c r="Z25" s="13"/>
      <c r="AA25" s="13"/>
      <c r="AB25" s="1"/>
      <c r="AC25" s="1"/>
      <c r="AD25" s="1"/>
      <c r="AE25" s="1"/>
      <c r="AF25" s="13"/>
      <c r="AG25" s="13"/>
      <c r="AH25" s="13"/>
      <c r="AI25" s="13"/>
      <c r="AJ25" s="13"/>
      <c r="AK25" s="13"/>
      <c r="AL25" s="13"/>
      <c r="AM25" s="13"/>
      <c r="AN25" s="13"/>
    </row>
    <row r="26" spans="1:40" ht="14.25" customHeight="1" x14ac:dyDescent="0.35">
      <c r="A26" s="7">
        <f>A22+1</f>
        <v>5</v>
      </c>
      <c r="B26" s="84">
        <f>B22+7</f>
        <v>46168</v>
      </c>
      <c r="C26" s="85" t="s">
        <v>12</v>
      </c>
      <c r="D26" s="86" t="s">
        <v>36</v>
      </c>
      <c r="E26" s="86" t="s">
        <v>5</v>
      </c>
      <c r="F26" s="87" t="s">
        <v>40</v>
      </c>
      <c r="G26" s="86" t="s">
        <v>34</v>
      </c>
      <c r="H26" s="88" t="s">
        <v>16</v>
      </c>
      <c r="I26" s="86" t="s">
        <v>13</v>
      </c>
      <c r="J26" s="87" t="s">
        <v>14</v>
      </c>
      <c r="K26" s="89" t="s">
        <v>15</v>
      </c>
      <c r="L26" s="1"/>
      <c r="M26" s="7">
        <f>M22+1</f>
        <v>15</v>
      </c>
      <c r="N26" s="11">
        <f>N22+7</f>
        <v>46238</v>
      </c>
      <c r="O26" s="12" t="s">
        <v>12</v>
      </c>
      <c r="P26" s="68" t="s">
        <v>18</v>
      </c>
      <c r="Q26" s="68" t="s">
        <v>21</v>
      </c>
      <c r="R26" s="69" t="s">
        <v>36</v>
      </c>
      <c r="S26" s="70"/>
      <c r="T26" s="78" t="s">
        <v>16</v>
      </c>
      <c r="U26" s="68" t="s">
        <v>13</v>
      </c>
      <c r="V26" s="69" t="s">
        <v>19</v>
      </c>
      <c r="W26" s="70"/>
      <c r="X26" s="13"/>
      <c r="Y26" s="1"/>
      <c r="Z26" s="13"/>
      <c r="AA26" s="13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4.25" customHeight="1" x14ac:dyDescent="0.35">
      <c r="A27" s="7"/>
      <c r="B27" s="90">
        <f>B26</f>
        <v>46168</v>
      </c>
      <c r="C27" s="91" t="s">
        <v>17</v>
      </c>
      <c r="D27" s="92" t="s">
        <v>19</v>
      </c>
      <c r="E27" s="92" t="s">
        <v>20</v>
      </c>
      <c r="F27" s="92" t="s">
        <v>18</v>
      </c>
      <c r="G27" s="92" t="s">
        <v>21</v>
      </c>
      <c r="H27" s="93"/>
      <c r="I27" s="92"/>
      <c r="J27" s="92"/>
      <c r="K27" s="94"/>
      <c r="L27" s="1"/>
      <c r="M27" s="7"/>
      <c r="N27" s="14">
        <f>N26</f>
        <v>46238</v>
      </c>
      <c r="O27" s="15" t="s">
        <v>17</v>
      </c>
      <c r="P27" s="71" t="s">
        <v>20</v>
      </c>
      <c r="Q27" s="71" t="s">
        <v>34</v>
      </c>
      <c r="R27" s="71" t="s">
        <v>15</v>
      </c>
      <c r="S27" s="72"/>
      <c r="T27" s="80"/>
      <c r="U27" s="71"/>
      <c r="V27" s="71"/>
      <c r="W27" s="72"/>
      <c r="X27" s="1"/>
      <c r="Y27" s="13"/>
      <c r="Z27" s="13"/>
      <c r="AA27" s="13"/>
      <c r="AB27" s="1"/>
      <c r="AC27" s="1"/>
      <c r="AD27" s="1"/>
      <c r="AE27" s="1"/>
      <c r="AF27" s="1"/>
      <c r="AG27" s="13"/>
      <c r="AH27" s="1"/>
      <c r="AI27" s="13"/>
      <c r="AJ27" s="13"/>
      <c r="AK27" s="13"/>
      <c r="AL27" s="13"/>
      <c r="AM27" s="13"/>
      <c r="AN27" s="13"/>
    </row>
    <row r="28" spans="1:40" ht="14.25" customHeight="1" x14ac:dyDescent="0.35">
      <c r="A28" s="7"/>
      <c r="B28" s="95">
        <f>B24+7</f>
        <v>46170</v>
      </c>
      <c r="C28" s="96" t="s">
        <v>12</v>
      </c>
      <c r="D28" s="97" t="s">
        <v>34</v>
      </c>
      <c r="E28" s="97" t="s">
        <v>21</v>
      </c>
      <c r="F28" s="97" t="s">
        <v>15</v>
      </c>
      <c r="G28" s="98"/>
      <c r="H28" s="99" t="s">
        <v>20</v>
      </c>
      <c r="I28" s="97" t="s">
        <v>19</v>
      </c>
      <c r="J28" s="97" t="s">
        <v>5</v>
      </c>
      <c r="K28" s="98"/>
      <c r="L28" s="1"/>
      <c r="M28" s="7"/>
      <c r="N28" s="16">
        <f>N24+7</f>
        <v>46240</v>
      </c>
      <c r="O28" s="17" t="s">
        <v>12</v>
      </c>
      <c r="P28" s="73" t="s">
        <v>19</v>
      </c>
      <c r="Q28" s="73" t="s">
        <v>14</v>
      </c>
      <c r="R28" s="73" t="s">
        <v>5</v>
      </c>
      <c r="S28" s="74"/>
      <c r="T28" s="82" t="s">
        <v>20</v>
      </c>
      <c r="U28" s="73" t="s">
        <v>18</v>
      </c>
      <c r="V28" s="73" t="s">
        <v>15</v>
      </c>
      <c r="W28" s="74"/>
      <c r="X28" s="13"/>
      <c r="Y28" s="13"/>
      <c r="Z28" s="13"/>
      <c r="AA28" s="13"/>
      <c r="AB28" s="1"/>
      <c r="AC28" s="1"/>
      <c r="AD28" s="1"/>
      <c r="AE28" s="1"/>
      <c r="AF28" s="1"/>
      <c r="AG28" s="13"/>
      <c r="AH28" s="13"/>
      <c r="AI28" s="13"/>
      <c r="AJ28" s="13"/>
      <c r="AK28" s="13"/>
      <c r="AL28" s="13"/>
      <c r="AM28" s="13"/>
      <c r="AN28" s="13"/>
    </row>
    <row r="29" spans="1:40" ht="14.25" customHeight="1" thickBot="1" x14ac:dyDescent="0.4">
      <c r="A29" s="7"/>
      <c r="B29" s="90">
        <f>B28</f>
        <v>46170</v>
      </c>
      <c r="C29" s="91" t="s">
        <v>17</v>
      </c>
      <c r="D29" s="100" t="s">
        <v>16</v>
      </c>
      <c r="E29" s="100" t="s">
        <v>13</v>
      </c>
      <c r="F29" s="100" t="s">
        <v>14</v>
      </c>
      <c r="G29" s="92"/>
      <c r="H29" s="93"/>
      <c r="I29" s="92"/>
      <c r="J29" s="92"/>
      <c r="K29" s="94"/>
      <c r="L29" s="1"/>
      <c r="M29" s="7"/>
      <c r="N29" s="14">
        <f>N28</f>
        <v>46240</v>
      </c>
      <c r="O29" s="15" t="s">
        <v>17</v>
      </c>
      <c r="P29" s="75" t="s">
        <v>16</v>
      </c>
      <c r="Q29" s="75" t="s">
        <v>13</v>
      </c>
      <c r="R29" s="76" t="s">
        <v>40</v>
      </c>
      <c r="S29" s="77"/>
      <c r="T29" s="83"/>
      <c r="U29" s="75"/>
      <c r="V29" s="76"/>
      <c r="W29" s="77"/>
      <c r="X29" s="13"/>
      <c r="Y29" s="1"/>
      <c r="Z29" s="13"/>
      <c r="AA29" s="13"/>
      <c r="AB29" s="1"/>
      <c r="AC29" s="1"/>
      <c r="AD29" s="1"/>
      <c r="AE29" s="1"/>
      <c r="AF29" s="1"/>
      <c r="AG29" s="1"/>
      <c r="AH29" s="1"/>
      <c r="AI29" s="1"/>
      <c r="AJ29" s="13"/>
      <c r="AK29" s="1"/>
      <c r="AL29" s="1"/>
      <c r="AM29" s="1"/>
      <c r="AN29" s="1"/>
    </row>
    <row r="30" spans="1:40" ht="14.25" customHeight="1" x14ac:dyDescent="0.35">
      <c r="A30" s="7">
        <f>A26+1</f>
        <v>6</v>
      </c>
      <c r="B30" s="11">
        <f>B26+7</f>
        <v>46175</v>
      </c>
      <c r="C30" s="12" t="s">
        <v>12</v>
      </c>
      <c r="D30" s="134" t="s">
        <v>21</v>
      </c>
      <c r="E30" s="134" t="s">
        <v>18</v>
      </c>
      <c r="F30" s="134" t="s">
        <v>20</v>
      </c>
      <c r="G30" s="135" t="s">
        <v>15</v>
      </c>
      <c r="H30" s="58" t="s">
        <v>13</v>
      </c>
      <c r="I30" s="56" t="s">
        <v>19</v>
      </c>
      <c r="J30" s="57" t="s">
        <v>34</v>
      </c>
      <c r="K30" s="59" t="s">
        <v>5</v>
      </c>
      <c r="L30" s="1"/>
      <c r="M30" s="7">
        <f>M26+1</f>
        <v>16</v>
      </c>
      <c r="N30" s="11">
        <f>N26+7</f>
        <v>46245</v>
      </c>
      <c r="O30" s="12" t="s">
        <v>12</v>
      </c>
      <c r="P30" s="68"/>
      <c r="Q30" s="68"/>
      <c r="R30" s="69"/>
      <c r="S30" s="68"/>
      <c r="T30" s="78"/>
      <c r="U30" s="68"/>
      <c r="V30" s="69"/>
      <c r="W30" s="70"/>
      <c r="X30" s="1"/>
      <c r="Y30" s="13"/>
      <c r="Z30" s="13"/>
      <c r="AA30" s="13"/>
      <c r="AB30" s="1"/>
      <c r="AC30" s="1"/>
      <c r="AD30" s="1"/>
      <c r="AE30" s="13"/>
      <c r="AF30" s="13"/>
      <c r="AG30" s="13"/>
      <c r="AH30" s="13"/>
      <c r="AI30" s="13"/>
      <c r="AJ30" s="13"/>
      <c r="AK30" s="13"/>
      <c r="AL30" s="13"/>
      <c r="AM30" s="13"/>
      <c r="AN30" s="13"/>
    </row>
    <row r="31" spans="1:40" ht="14.25" customHeight="1" x14ac:dyDescent="0.35">
      <c r="A31" s="7"/>
      <c r="B31" s="14">
        <f>B30</f>
        <v>46175</v>
      </c>
      <c r="C31" s="15" t="s">
        <v>17</v>
      </c>
      <c r="D31" s="66" t="s">
        <v>40</v>
      </c>
      <c r="E31" s="66" t="s">
        <v>14</v>
      </c>
      <c r="F31" s="66" t="s">
        <v>16</v>
      </c>
      <c r="G31" s="136" t="s">
        <v>36</v>
      </c>
      <c r="H31" s="61"/>
      <c r="I31" s="60"/>
      <c r="J31" s="60"/>
      <c r="K31" s="62"/>
      <c r="L31" s="1"/>
      <c r="M31" s="7"/>
      <c r="N31" s="14">
        <f>N30</f>
        <v>46245</v>
      </c>
      <c r="O31" s="15" t="s">
        <v>17</v>
      </c>
      <c r="P31" s="79"/>
      <c r="Q31" s="79"/>
      <c r="R31" s="79"/>
      <c r="S31" s="71"/>
      <c r="T31" s="80"/>
      <c r="U31" s="71"/>
      <c r="V31" s="71"/>
      <c r="W31" s="72"/>
      <c r="X31" s="1"/>
      <c r="Y31" s="13"/>
      <c r="Z31" s="13"/>
      <c r="AA31" s="13"/>
      <c r="AB31" s="1"/>
      <c r="AC31" s="1"/>
      <c r="AD31" s="1"/>
      <c r="AE31" s="13"/>
      <c r="AF31" s="13"/>
      <c r="AG31" s="13"/>
      <c r="AH31" s="13"/>
      <c r="AI31" s="13"/>
      <c r="AJ31" s="13"/>
      <c r="AK31" s="13"/>
      <c r="AL31" s="13"/>
      <c r="AM31" s="13"/>
      <c r="AN31" s="13"/>
    </row>
    <row r="32" spans="1:40" ht="14.25" customHeight="1" x14ac:dyDescent="0.35">
      <c r="A32" s="7"/>
      <c r="B32" s="16">
        <f>B28+7</f>
        <v>46177</v>
      </c>
      <c r="C32" s="17" t="s">
        <v>12</v>
      </c>
      <c r="D32" s="63" t="s">
        <v>15</v>
      </c>
      <c r="E32" s="63" t="s">
        <v>19</v>
      </c>
      <c r="F32" s="63" t="s">
        <v>36</v>
      </c>
      <c r="G32" s="137" t="s">
        <v>20</v>
      </c>
      <c r="H32" s="65" t="s">
        <v>16</v>
      </c>
      <c r="I32" s="63" t="s">
        <v>14</v>
      </c>
      <c r="J32" s="63" t="s">
        <v>21</v>
      </c>
      <c r="K32" s="64" t="s">
        <v>40</v>
      </c>
      <c r="L32" s="1"/>
      <c r="M32" s="7"/>
      <c r="N32" s="16">
        <f>N28+7</f>
        <v>46247</v>
      </c>
      <c r="O32" s="17" t="s">
        <v>12</v>
      </c>
      <c r="P32" s="71"/>
      <c r="Q32" s="71"/>
      <c r="R32" s="81"/>
      <c r="S32" s="74"/>
      <c r="T32" s="82"/>
      <c r="U32" s="73"/>
      <c r="V32" s="73"/>
      <c r="W32" s="74"/>
      <c r="X32" s="13"/>
      <c r="Y32" s="1"/>
      <c r="Z32" s="13"/>
      <c r="AA32" s="13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4.25" customHeight="1" thickBot="1" x14ac:dyDescent="0.5">
      <c r="A33" s="7"/>
      <c r="B33" s="14">
        <f>B32</f>
        <v>46177</v>
      </c>
      <c r="C33" s="15" t="s">
        <v>17</v>
      </c>
      <c r="D33" s="138" t="s">
        <v>34</v>
      </c>
      <c r="E33" s="138" t="s">
        <v>13</v>
      </c>
      <c r="F33" s="138" t="s">
        <v>5</v>
      </c>
      <c r="G33" s="139" t="s">
        <v>18</v>
      </c>
      <c r="H33" s="61"/>
      <c r="I33" s="60"/>
      <c r="J33" s="60"/>
      <c r="K33" s="62"/>
      <c r="L33" s="1"/>
      <c r="M33" s="7"/>
      <c r="N33" s="14">
        <f>N32</f>
        <v>46247</v>
      </c>
      <c r="O33" s="15" t="s">
        <v>17</v>
      </c>
      <c r="P33" s="71"/>
      <c r="Q33" s="71"/>
      <c r="R33" s="81"/>
      <c r="S33" s="72"/>
      <c r="T33" s="80"/>
      <c r="U33" s="71"/>
      <c r="V33" s="71"/>
      <c r="W33" s="72"/>
      <c r="X33" s="13"/>
      <c r="Y33" s="1"/>
      <c r="Z33" s="13"/>
      <c r="AA33" s="13"/>
      <c r="AB33" s="1"/>
      <c r="AC33" s="1"/>
      <c r="AD33" s="1"/>
      <c r="AE33" s="1"/>
      <c r="AF33" s="1"/>
      <c r="AG33" s="19"/>
      <c r="AH33" s="19"/>
      <c r="AI33" s="1"/>
      <c r="AJ33" s="1"/>
      <c r="AK33" s="1"/>
      <c r="AL33" s="1"/>
      <c r="AM33" s="1"/>
      <c r="AN33" s="1"/>
    </row>
    <row r="34" spans="1:40" ht="14.25" customHeight="1" x14ac:dyDescent="0.35">
      <c r="A34" s="7">
        <f>A30+1</f>
        <v>7</v>
      </c>
      <c r="B34" s="84">
        <f>B30+7</f>
        <v>46182</v>
      </c>
      <c r="C34" s="85" t="s">
        <v>12</v>
      </c>
      <c r="D34" s="86" t="s">
        <v>14</v>
      </c>
      <c r="E34" s="86" t="s">
        <v>21</v>
      </c>
      <c r="F34" s="87" t="s">
        <v>20</v>
      </c>
      <c r="G34" s="86" t="s">
        <v>16</v>
      </c>
      <c r="H34" s="88" t="s">
        <v>18</v>
      </c>
      <c r="I34" s="86" t="s">
        <v>15</v>
      </c>
      <c r="J34" s="87" t="s">
        <v>5</v>
      </c>
      <c r="K34" s="89" t="s">
        <v>40</v>
      </c>
      <c r="L34" s="1"/>
      <c r="M34" s="7">
        <f>M30+1</f>
        <v>17</v>
      </c>
      <c r="N34" s="11">
        <f>N30+7</f>
        <v>46252</v>
      </c>
      <c r="O34" s="12" t="s">
        <v>12</v>
      </c>
      <c r="P34" s="68"/>
      <c r="Q34" s="68"/>
      <c r="R34" s="69"/>
      <c r="S34" s="70"/>
      <c r="T34" s="78"/>
      <c r="U34" s="68"/>
      <c r="V34" s="69"/>
      <c r="W34" s="70"/>
      <c r="X34" s="1"/>
      <c r="Y34" s="1"/>
      <c r="Z34" s="13"/>
      <c r="AA34" s="1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4.25" customHeight="1" x14ac:dyDescent="0.35">
      <c r="A35" s="7"/>
      <c r="B35" s="90">
        <f>B34</f>
        <v>46182</v>
      </c>
      <c r="C35" s="91" t="s">
        <v>17</v>
      </c>
      <c r="D35" s="92" t="s">
        <v>34</v>
      </c>
      <c r="E35" s="92" t="s">
        <v>19</v>
      </c>
      <c r="F35" s="92" t="s">
        <v>36</v>
      </c>
      <c r="G35" s="92" t="s">
        <v>13</v>
      </c>
      <c r="H35" s="93"/>
      <c r="I35" s="92"/>
      <c r="J35" s="92"/>
      <c r="K35" s="94"/>
      <c r="L35" s="1"/>
      <c r="M35" s="7"/>
      <c r="N35" s="14">
        <f>N34</f>
        <v>46252</v>
      </c>
      <c r="O35" s="15" t="s">
        <v>17</v>
      </c>
      <c r="P35" s="71"/>
      <c r="Q35" s="71"/>
      <c r="R35" s="71"/>
      <c r="S35" s="72"/>
      <c r="T35" s="80"/>
      <c r="U35" s="71"/>
      <c r="V35" s="71"/>
      <c r="W35" s="72"/>
      <c r="X35" s="13"/>
      <c r="Y35" s="13"/>
      <c r="Z35" s="13"/>
      <c r="AA35" s="13"/>
      <c r="AB35" s="1"/>
      <c r="AC35" s="1"/>
      <c r="AD35" s="1"/>
      <c r="AE35" s="1"/>
      <c r="AF35" s="1"/>
      <c r="AG35" s="1"/>
      <c r="AH35" s="1"/>
      <c r="AI35" s="1"/>
      <c r="AJ35" s="1"/>
      <c r="AK35" s="13"/>
      <c r="AL35" s="13"/>
      <c r="AM35" s="13"/>
      <c r="AN35" s="13"/>
    </row>
    <row r="36" spans="1:40" ht="14.25" customHeight="1" x14ac:dyDescent="0.35">
      <c r="A36" s="7"/>
      <c r="B36" s="95">
        <f>B32+7</f>
        <v>46184</v>
      </c>
      <c r="C36" s="96" t="s">
        <v>12</v>
      </c>
      <c r="D36" s="97" t="s">
        <v>15</v>
      </c>
      <c r="E36" s="97" t="s">
        <v>16</v>
      </c>
      <c r="F36" s="97" t="s">
        <v>13</v>
      </c>
      <c r="G36" s="98" t="s">
        <v>21</v>
      </c>
      <c r="H36" s="99" t="s">
        <v>20</v>
      </c>
      <c r="I36" s="97" t="s">
        <v>19</v>
      </c>
      <c r="J36" s="97" t="s">
        <v>14</v>
      </c>
      <c r="K36" s="98" t="s">
        <v>34</v>
      </c>
      <c r="L36" s="1"/>
      <c r="M36" s="7"/>
      <c r="N36" s="16">
        <f>N32+7</f>
        <v>46254</v>
      </c>
      <c r="O36" s="17" t="s">
        <v>12</v>
      </c>
      <c r="P36" s="73"/>
      <c r="Q36" s="73"/>
      <c r="R36" s="73"/>
      <c r="S36" s="74"/>
      <c r="T36" s="82"/>
      <c r="U36" s="73"/>
      <c r="V36" s="73"/>
      <c r="W36" s="74"/>
      <c r="X36" s="1"/>
      <c r="Y36" s="1"/>
      <c r="Z36" s="13"/>
      <c r="AA36" s="13"/>
      <c r="AB36" s="1"/>
      <c r="AC36" s="1"/>
      <c r="AD36" s="13"/>
      <c r="AE36" s="13"/>
      <c r="AF36" s="13"/>
      <c r="AG36" s="13"/>
      <c r="AH36" s="1"/>
      <c r="AI36" s="13"/>
      <c r="AJ36" s="1"/>
      <c r="AK36" s="1"/>
      <c r="AL36" s="1"/>
      <c r="AM36" s="1"/>
      <c r="AN36" s="1"/>
    </row>
    <row r="37" spans="1:40" ht="14.25" customHeight="1" thickBot="1" x14ac:dyDescent="0.4">
      <c r="A37" s="7"/>
      <c r="B37" s="90">
        <f>B36</f>
        <v>46184</v>
      </c>
      <c r="C37" s="91" t="s">
        <v>17</v>
      </c>
      <c r="D37" s="100" t="s">
        <v>18</v>
      </c>
      <c r="E37" s="100" t="s">
        <v>5</v>
      </c>
      <c r="F37" s="100" t="s">
        <v>40</v>
      </c>
      <c r="G37" s="103" t="s">
        <v>36</v>
      </c>
      <c r="H37" s="93"/>
      <c r="I37" s="92"/>
      <c r="J37" s="92"/>
      <c r="K37" s="94"/>
      <c r="L37" s="1"/>
      <c r="M37" s="7"/>
      <c r="N37" s="14">
        <f>N36</f>
        <v>46254</v>
      </c>
      <c r="O37" s="15" t="s">
        <v>17</v>
      </c>
      <c r="P37" s="75"/>
      <c r="Q37" s="75"/>
      <c r="R37" s="76"/>
      <c r="S37" s="77"/>
      <c r="T37" s="80"/>
      <c r="U37" s="71"/>
      <c r="V37" s="71"/>
      <c r="W37" s="72"/>
      <c r="X37" s="1"/>
      <c r="Y37" s="1"/>
      <c r="Z37" s="13"/>
      <c r="AA37" s="13"/>
      <c r="AB37" s="1"/>
      <c r="AC37" s="1"/>
      <c r="AD37" s="13"/>
      <c r="AE37" s="13"/>
      <c r="AF37" s="13"/>
      <c r="AG37" s="13"/>
      <c r="AH37" s="1"/>
      <c r="AI37" s="13"/>
      <c r="AJ37" s="1"/>
      <c r="AK37" s="13"/>
      <c r="AL37" s="13"/>
      <c r="AM37" s="1"/>
      <c r="AN37" s="1"/>
    </row>
    <row r="38" spans="1:40" ht="14.25" customHeight="1" x14ac:dyDescent="0.35">
      <c r="A38" s="7">
        <f>A34+1</f>
        <v>8</v>
      </c>
      <c r="B38" s="11">
        <f>B34+7</f>
        <v>46189</v>
      </c>
      <c r="C38" s="12" t="s">
        <v>12</v>
      </c>
      <c r="D38" s="56" t="s">
        <v>13</v>
      </c>
      <c r="E38" s="56" t="s">
        <v>15</v>
      </c>
      <c r="F38" s="57" t="s">
        <v>34</v>
      </c>
      <c r="G38" s="56" t="s">
        <v>20</v>
      </c>
      <c r="H38" s="58" t="s">
        <v>16</v>
      </c>
      <c r="I38" s="56" t="s">
        <v>19</v>
      </c>
      <c r="J38" s="57" t="s">
        <v>36</v>
      </c>
      <c r="K38" s="59" t="s">
        <v>40</v>
      </c>
      <c r="L38" s="1"/>
      <c r="M38" s="7">
        <f>M34+1</f>
        <v>18</v>
      </c>
      <c r="N38" s="11">
        <f>N34+7</f>
        <v>46259</v>
      </c>
      <c r="O38" s="12" t="s">
        <v>12</v>
      </c>
      <c r="P38" s="68"/>
      <c r="Q38" s="68"/>
      <c r="R38" s="69"/>
      <c r="S38" s="70"/>
      <c r="T38" s="78"/>
      <c r="U38" s="68"/>
      <c r="V38" s="69"/>
      <c r="W38" s="70"/>
      <c r="X38" s="1"/>
      <c r="Y38" s="13"/>
      <c r="Z38" s="13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3"/>
      <c r="AL38" s="13"/>
      <c r="AM38" s="1"/>
      <c r="AN38" s="1"/>
    </row>
    <row r="39" spans="1:40" ht="14.25" customHeight="1" x14ac:dyDescent="0.35">
      <c r="A39" s="7"/>
      <c r="B39" s="14">
        <f>B38</f>
        <v>46189</v>
      </c>
      <c r="C39" s="15" t="s">
        <v>17</v>
      </c>
      <c r="D39" s="60" t="s">
        <v>18</v>
      </c>
      <c r="E39" s="60" t="s">
        <v>21</v>
      </c>
      <c r="F39" s="60" t="s">
        <v>5</v>
      </c>
      <c r="G39" s="60" t="s">
        <v>14</v>
      </c>
      <c r="H39" s="61"/>
      <c r="I39" s="60"/>
      <c r="J39" s="60"/>
      <c r="K39" s="62"/>
      <c r="L39" s="1"/>
      <c r="M39" s="7"/>
      <c r="N39" s="14">
        <f>N38</f>
        <v>46259</v>
      </c>
      <c r="O39" s="15" t="s">
        <v>17</v>
      </c>
      <c r="P39" s="71"/>
      <c r="Q39" s="71"/>
      <c r="R39" s="71"/>
      <c r="S39" s="72"/>
      <c r="T39" s="80"/>
      <c r="U39" s="71"/>
      <c r="V39" s="71"/>
      <c r="W39" s="72"/>
      <c r="X39" s="1"/>
      <c r="Y39" s="13"/>
      <c r="Z39" s="13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3"/>
      <c r="AL39" s="13"/>
      <c r="AM39" s="1"/>
      <c r="AN39" s="1"/>
    </row>
    <row r="40" spans="1:40" ht="14.25" customHeight="1" x14ac:dyDescent="0.35">
      <c r="A40" s="7"/>
      <c r="B40" s="16">
        <f>B36+7</f>
        <v>46191</v>
      </c>
      <c r="C40" s="17" t="s">
        <v>12</v>
      </c>
      <c r="D40" s="63" t="s">
        <v>40</v>
      </c>
      <c r="E40" s="63" t="s">
        <v>16</v>
      </c>
      <c r="F40" s="63" t="s">
        <v>20</v>
      </c>
      <c r="G40" s="64" t="s">
        <v>15</v>
      </c>
      <c r="H40" s="65" t="s">
        <v>18</v>
      </c>
      <c r="I40" s="63" t="s">
        <v>13</v>
      </c>
      <c r="J40" s="63" t="s">
        <v>34</v>
      </c>
      <c r="K40" s="64" t="s">
        <v>21</v>
      </c>
      <c r="L40" s="13"/>
      <c r="M40" s="7"/>
      <c r="N40" s="16">
        <f>N36+7</f>
        <v>46261</v>
      </c>
      <c r="O40" s="17" t="s">
        <v>12</v>
      </c>
      <c r="P40" s="73"/>
      <c r="Q40" s="73"/>
      <c r="R40" s="73"/>
      <c r="S40" s="74"/>
      <c r="T40" s="82"/>
      <c r="U40" s="73"/>
      <c r="V40" s="73"/>
      <c r="W40" s="74"/>
      <c r="X40" s="1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</row>
    <row r="41" spans="1:40" ht="14.25" customHeight="1" thickBot="1" x14ac:dyDescent="0.4">
      <c r="A41" s="7"/>
      <c r="B41" s="14">
        <f>B40</f>
        <v>46191</v>
      </c>
      <c r="C41" s="15" t="s">
        <v>17</v>
      </c>
      <c r="D41" s="66" t="s">
        <v>36</v>
      </c>
      <c r="E41" s="66" t="s">
        <v>14</v>
      </c>
      <c r="F41" s="66" t="s">
        <v>19</v>
      </c>
      <c r="G41" s="60" t="s">
        <v>5</v>
      </c>
      <c r="H41" s="61"/>
      <c r="I41" s="60"/>
      <c r="J41" s="60"/>
      <c r="K41" s="62"/>
      <c r="L41" s="13"/>
      <c r="M41" s="7"/>
      <c r="N41" s="20">
        <f>N40</f>
        <v>46261</v>
      </c>
      <c r="O41" s="15" t="s">
        <v>17</v>
      </c>
      <c r="P41" s="75"/>
      <c r="Q41" s="75"/>
      <c r="R41" s="76"/>
      <c r="S41" s="77"/>
      <c r="T41" s="80"/>
      <c r="U41" s="71"/>
      <c r="V41" s="71"/>
      <c r="W41" s="72"/>
      <c r="X41" s="1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</row>
    <row r="42" spans="1:40" ht="14.25" customHeight="1" x14ac:dyDescent="0.35">
      <c r="A42" s="7">
        <f>A38+1</f>
        <v>9</v>
      </c>
      <c r="B42" s="84">
        <f>B38+7</f>
        <v>46196</v>
      </c>
      <c r="C42" s="85" t="s">
        <v>12</v>
      </c>
      <c r="D42" s="86" t="s">
        <v>16</v>
      </c>
      <c r="E42" s="86" t="s">
        <v>14</v>
      </c>
      <c r="F42" s="87" t="s">
        <v>13</v>
      </c>
      <c r="G42" s="86" t="s">
        <v>34</v>
      </c>
      <c r="H42" s="88" t="s">
        <v>20</v>
      </c>
      <c r="I42" s="86" t="s">
        <v>18</v>
      </c>
      <c r="J42" s="87" t="s">
        <v>19</v>
      </c>
      <c r="K42" s="89" t="s">
        <v>21</v>
      </c>
      <c r="L42" s="1"/>
      <c r="M42" s="7">
        <f>M38+1</f>
        <v>19</v>
      </c>
      <c r="N42" s="11">
        <f>N38+7</f>
        <v>46266</v>
      </c>
      <c r="O42" s="12" t="s">
        <v>12</v>
      </c>
      <c r="P42" s="68"/>
      <c r="Q42" s="68"/>
      <c r="R42" s="69"/>
      <c r="S42" s="68"/>
      <c r="T42" s="78"/>
      <c r="U42" s="68"/>
      <c r="V42" s="69"/>
      <c r="W42" s="70"/>
      <c r="X42" s="1"/>
      <c r="Y42" s="1"/>
      <c r="Z42" s="13"/>
      <c r="AA42" s="13"/>
      <c r="AB42" s="1"/>
      <c r="AC42" s="1"/>
      <c r="AD42" s="1"/>
      <c r="AE42" s="1"/>
      <c r="AF42" s="1"/>
      <c r="AG42" s="1"/>
      <c r="AH42" s="1"/>
      <c r="AI42" s="1"/>
      <c r="AJ42" s="1"/>
      <c r="AK42" s="13"/>
      <c r="AL42" s="13"/>
      <c r="AM42" s="1"/>
      <c r="AN42" s="1"/>
    </row>
    <row r="43" spans="1:40" ht="14.25" customHeight="1" x14ac:dyDescent="0.35">
      <c r="A43" s="7"/>
      <c r="B43" s="90">
        <f>B42</f>
        <v>46196</v>
      </c>
      <c r="C43" s="91" t="s">
        <v>17</v>
      </c>
      <c r="D43" s="92" t="s">
        <v>15</v>
      </c>
      <c r="E43" s="92" t="s">
        <v>5</v>
      </c>
      <c r="F43" s="92" t="s">
        <v>36</v>
      </c>
      <c r="G43" s="100" t="s">
        <v>40</v>
      </c>
      <c r="H43" s="93"/>
      <c r="I43" s="92"/>
      <c r="J43" s="92"/>
      <c r="K43" s="94"/>
      <c r="L43" s="1"/>
      <c r="M43" s="7"/>
      <c r="N43" s="14">
        <f>N42</f>
        <v>46266</v>
      </c>
      <c r="O43" s="15" t="s">
        <v>17</v>
      </c>
      <c r="P43" s="79"/>
      <c r="Q43" s="79"/>
      <c r="R43" s="79"/>
      <c r="S43" s="71"/>
      <c r="T43" s="80"/>
      <c r="U43" s="71"/>
      <c r="V43" s="71"/>
      <c r="W43" s="72"/>
      <c r="X43" s="1"/>
      <c r="Y43" s="1"/>
      <c r="Z43" s="13"/>
      <c r="AA43" s="13"/>
      <c r="AB43" s="1"/>
      <c r="AC43" s="1"/>
      <c r="AD43" s="1"/>
      <c r="AE43" s="1"/>
      <c r="AF43" s="1"/>
      <c r="AG43" s="1"/>
      <c r="AH43" s="1"/>
      <c r="AI43" s="1"/>
      <c r="AJ43" s="1"/>
      <c r="AK43" s="13"/>
      <c r="AL43" s="13"/>
      <c r="AM43" s="1"/>
      <c r="AN43" s="1"/>
    </row>
    <row r="44" spans="1:40" ht="14.25" customHeight="1" x14ac:dyDescent="0.35">
      <c r="A44" s="7"/>
      <c r="B44" s="95">
        <f>B40+7</f>
        <v>46198</v>
      </c>
      <c r="C44" s="96" t="s">
        <v>12</v>
      </c>
      <c r="D44" s="97" t="s">
        <v>19</v>
      </c>
      <c r="E44" s="97" t="s">
        <v>18</v>
      </c>
      <c r="F44" s="97" t="s">
        <v>20</v>
      </c>
      <c r="G44" s="98" t="s">
        <v>13</v>
      </c>
      <c r="H44" s="99" t="s">
        <v>16</v>
      </c>
      <c r="I44" s="97" t="s">
        <v>15</v>
      </c>
      <c r="J44" s="97" t="s">
        <v>5</v>
      </c>
      <c r="K44" s="98" t="s">
        <v>36</v>
      </c>
      <c r="L44" s="13"/>
      <c r="M44" s="7"/>
      <c r="N44" s="16">
        <f>N40+7</f>
        <v>46268</v>
      </c>
      <c r="O44" s="17" t="s">
        <v>12</v>
      </c>
      <c r="P44" s="73"/>
      <c r="Q44" s="71"/>
      <c r="R44" s="81"/>
      <c r="S44" s="74"/>
      <c r="T44" s="82"/>
      <c r="U44" s="73"/>
      <c r="V44" s="73"/>
      <c r="W44" s="74"/>
      <c r="X44" s="1"/>
      <c r="Y44" s="1"/>
      <c r="Z44" s="13"/>
      <c r="AA44" s="13"/>
      <c r="AB44" s="1"/>
      <c r="AC44" s="1"/>
      <c r="AD44" s="1"/>
      <c r="AE44" s="1"/>
      <c r="AF44" s="1"/>
      <c r="AG44" s="1"/>
      <c r="AH44" s="1"/>
      <c r="AI44" s="1"/>
      <c r="AJ44" s="1"/>
      <c r="AK44" s="13"/>
      <c r="AL44" s="13"/>
      <c r="AM44" s="1"/>
      <c r="AN44" s="1"/>
    </row>
    <row r="45" spans="1:40" ht="14.25" customHeight="1" thickBot="1" x14ac:dyDescent="0.4">
      <c r="A45" s="7"/>
      <c r="B45" s="90">
        <f>B44</f>
        <v>46198</v>
      </c>
      <c r="C45" s="91" t="s">
        <v>17</v>
      </c>
      <c r="D45" s="100" t="s">
        <v>40</v>
      </c>
      <c r="E45" s="100" t="s">
        <v>34</v>
      </c>
      <c r="F45" s="100" t="s">
        <v>21</v>
      </c>
      <c r="G45" s="92" t="s">
        <v>14</v>
      </c>
      <c r="H45" s="104"/>
      <c r="I45" s="102"/>
      <c r="J45" s="105"/>
      <c r="K45" s="106"/>
      <c r="L45" s="13"/>
      <c r="M45" s="7"/>
      <c r="N45" s="20">
        <f>N44</f>
        <v>46268</v>
      </c>
      <c r="O45" s="15" t="s">
        <v>17</v>
      </c>
      <c r="P45" s="71"/>
      <c r="Q45" s="71"/>
      <c r="R45" s="81"/>
      <c r="S45" s="72"/>
      <c r="T45" s="80"/>
      <c r="U45" s="71"/>
      <c r="V45" s="71"/>
      <c r="W45" s="72"/>
      <c r="X45" s="1"/>
      <c r="Y45" s="1"/>
      <c r="Z45" s="13"/>
      <c r="AA45" s="13"/>
      <c r="AB45" s="1"/>
      <c r="AC45" s="1"/>
      <c r="AD45" s="1"/>
      <c r="AE45" s="1"/>
      <c r="AF45" s="1"/>
      <c r="AG45" s="1"/>
      <c r="AH45" s="1"/>
      <c r="AI45" s="1"/>
      <c r="AJ45" s="1"/>
      <c r="AK45" s="13"/>
      <c r="AL45" s="13"/>
      <c r="AM45" s="1"/>
      <c r="AN45" s="1"/>
    </row>
    <row r="46" spans="1:40" ht="14.25" customHeight="1" x14ac:dyDescent="0.35">
      <c r="A46" s="7">
        <f>A42+1</f>
        <v>10</v>
      </c>
      <c r="B46" s="140">
        <f>B42+7</f>
        <v>46203</v>
      </c>
      <c r="C46" s="141" t="s">
        <v>12</v>
      </c>
      <c r="D46" s="68" t="s">
        <v>14</v>
      </c>
      <c r="E46" s="68" t="s">
        <v>34</v>
      </c>
      <c r="F46" s="69" t="s">
        <v>13</v>
      </c>
      <c r="G46" s="70" t="s">
        <v>40</v>
      </c>
      <c r="H46" s="58" t="s">
        <v>20</v>
      </c>
      <c r="I46" s="56" t="s">
        <v>16</v>
      </c>
      <c r="J46" s="57" t="s">
        <v>21</v>
      </c>
      <c r="K46" s="59" t="s">
        <v>36</v>
      </c>
      <c r="L46" s="1"/>
      <c r="M46" s="7">
        <f>M42+1</f>
        <v>20</v>
      </c>
      <c r="N46" s="11">
        <f>N42+7</f>
        <v>46273</v>
      </c>
      <c r="O46" s="12" t="s">
        <v>12</v>
      </c>
      <c r="P46" s="68"/>
      <c r="Q46" s="68"/>
      <c r="R46" s="69"/>
      <c r="S46" s="70"/>
      <c r="T46" s="78"/>
      <c r="U46" s="68"/>
      <c r="V46" s="69"/>
      <c r="W46" s="7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3"/>
      <c r="AL46" s="13"/>
      <c r="AM46" s="1"/>
      <c r="AN46" s="1"/>
    </row>
    <row r="47" spans="1:40" ht="14.25" customHeight="1" x14ac:dyDescent="0.35">
      <c r="A47" s="7"/>
      <c r="B47" s="142">
        <f>B46</f>
        <v>46203</v>
      </c>
      <c r="C47" s="51" t="s">
        <v>17</v>
      </c>
      <c r="D47" s="71" t="s">
        <v>18</v>
      </c>
      <c r="E47" s="71" t="s">
        <v>15</v>
      </c>
      <c r="F47" s="71" t="s">
        <v>19</v>
      </c>
      <c r="G47" s="72" t="s">
        <v>5</v>
      </c>
      <c r="H47" s="61"/>
      <c r="I47" s="60"/>
      <c r="J47" s="60"/>
      <c r="K47" s="62"/>
      <c r="L47" s="1"/>
      <c r="M47" s="7"/>
      <c r="N47" s="14">
        <f>N46</f>
        <v>46273</v>
      </c>
      <c r="O47" s="15" t="s">
        <v>17</v>
      </c>
      <c r="P47" s="71"/>
      <c r="Q47" s="71"/>
      <c r="R47" s="71"/>
      <c r="S47" s="72"/>
      <c r="T47" s="80"/>
      <c r="U47" s="71"/>
      <c r="V47" s="71"/>
      <c r="W47" s="7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3"/>
      <c r="AL47" s="13"/>
      <c r="AM47" s="1"/>
      <c r="AN47" s="1"/>
    </row>
    <row r="48" spans="1:40" ht="14.25" customHeight="1" x14ac:dyDescent="0.35">
      <c r="A48" s="7"/>
      <c r="B48" s="143">
        <f>B44+7</f>
        <v>46205</v>
      </c>
      <c r="C48" s="17" t="s">
        <v>12</v>
      </c>
      <c r="D48" s="73" t="s">
        <v>5</v>
      </c>
      <c r="E48" s="73" t="s">
        <v>16</v>
      </c>
      <c r="F48" s="73" t="s">
        <v>40</v>
      </c>
      <c r="G48" s="74"/>
      <c r="H48" s="65" t="s">
        <v>18</v>
      </c>
      <c r="I48" s="63" t="s">
        <v>13</v>
      </c>
      <c r="J48" s="63" t="s">
        <v>19</v>
      </c>
      <c r="K48" s="144"/>
      <c r="L48" s="13"/>
      <c r="M48" s="7"/>
      <c r="N48" s="16">
        <f>N44+7</f>
        <v>46275</v>
      </c>
      <c r="O48" s="17" t="s">
        <v>12</v>
      </c>
      <c r="P48" s="73"/>
      <c r="Q48" s="73"/>
      <c r="R48" s="73"/>
      <c r="S48" s="74"/>
      <c r="T48" s="82"/>
      <c r="U48" s="73"/>
      <c r="V48" s="73"/>
      <c r="W48" s="7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3"/>
      <c r="AL48" s="13"/>
      <c r="AM48" s="1"/>
      <c r="AN48" s="1"/>
    </row>
    <row r="49" spans="1:40" ht="14.25" customHeight="1" thickBot="1" x14ac:dyDescent="0.4">
      <c r="A49" s="7"/>
      <c r="B49" s="145">
        <f>B48</f>
        <v>46205</v>
      </c>
      <c r="C49" s="146" t="s">
        <v>17</v>
      </c>
      <c r="D49" s="75" t="s">
        <v>36</v>
      </c>
      <c r="E49" s="75" t="s">
        <v>20</v>
      </c>
      <c r="F49" s="76" t="s">
        <v>21</v>
      </c>
      <c r="G49" s="77"/>
      <c r="H49" s="147"/>
      <c r="I49" s="67"/>
      <c r="J49" s="148"/>
      <c r="K49" s="149"/>
      <c r="L49" s="13"/>
      <c r="M49" s="7"/>
      <c r="N49" s="20">
        <f>N48</f>
        <v>46275</v>
      </c>
      <c r="O49" s="18" t="s">
        <v>17</v>
      </c>
      <c r="P49" s="75"/>
      <c r="Q49" s="75"/>
      <c r="R49" s="76"/>
      <c r="S49" s="77"/>
      <c r="T49" s="83"/>
      <c r="U49" s="75"/>
      <c r="V49" s="76"/>
      <c r="W49" s="77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3"/>
      <c r="AL49" s="13"/>
      <c r="AM49" s="1"/>
      <c r="AN49" s="1"/>
    </row>
    <row r="50" spans="1:40" ht="15.5" x14ac:dyDescent="0.35">
      <c r="A50" s="7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3"/>
      <c r="AL50" s="13"/>
      <c r="AM50" s="1"/>
      <c r="AN50" s="1"/>
    </row>
    <row r="51" spans="1:40" ht="16" thickBot="1" x14ac:dyDescent="0.4">
      <c r="A51" s="7"/>
      <c r="B51" s="6"/>
      <c r="C51" s="6"/>
      <c r="D51" s="1"/>
      <c r="E51" s="1"/>
      <c r="F51" s="1"/>
      <c r="G51" s="1"/>
      <c r="H51" s="13"/>
      <c r="I51" s="13"/>
      <c r="J51" s="13"/>
      <c r="K51" s="13"/>
      <c r="L51" s="13"/>
      <c r="M51" s="13"/>
      <c r="N51" s="13"/>
      <c r="O51" s="1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</row>
    <row r="52" spans="1:40" ht="18.5" x14ac:dyDescent="0.45">
      <c r="A52" s="1"/>
      <c r="B52" s="21" t="s">
        <v>22</v>
      </c>
      <c r="C52" s="22"/>
      <c r="D52" s="23"/>
      <c r="E52" s="24"/>
      <c r="F52" s="24"/>
      <c r="G52" s="24"/>
      <c r="H52" s="2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3"/>
      <c r="AL52" s="13"/>
      <c r="AM52" s="1"/>
      <c r="AN52" s="1"/>
    </row>
    <row r="53" spans="1:40" ht="14.5" x14ac:dyDescent="0.35">
      <c r="A53" s="1"/>
      <c r="B53" s="26" t="s">
        <v>23</v>
      </c>
      <c r="C53" s="27" t="s">
        <v>24</v>
      </c>
      <c r="D53" s="27" t="s">
        <v>25</v>
      </c>
      <c r="E53" s="28" t="s">
        <v>26</v>
      </c>
      <c r="F53" s="28"/>
      <c r="G53" s="28" t="s">
        <v>27</v>
      </c>
      <c r="H53" s="29" t="s">
        <v>28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3"/>
      <c r="V53" s="13"/>
      <c r="W53" s="13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3"/>
      <c r="AL53" s="13"/>
      <c r="AM53" s="1"/>
      <c r="AN53" s="1"/>
    </row>
    <row r="54" spans="1:40" ht="14.5" x14ac:dyDescent="0.35">
      <c r="A54" s="1"/>
      <c r="B54" s="50" t="s">
        <v>20</v>
      </c>
      <c r="C54" s="31"/>
      <c r="D54" s="31">
        <f t="shared" ref="D54:D65" si="0">COUNTIF($D$10:$G$49,B54)+COUNTIF($P$10:$S$49,B54)</f>
        <v>16</v>
      </c>
      <c r="E54" s="32">
        <f t="shared" ref="E54:E65" si="1">COUNTIF($D$10:$G$11,B54)+COUNTIF($D$14:$G$15,B54)+COUNTIF($D$18:$G$19,B54)+COUNTIF($D$22:$G$23,B54)+COUNTIF($D$26:$G$27,B54)+COUNTIF($D$30:$G$31,B54)+COUNTIF($D$34:$G$35,B54)+COUNTIF($D$38:$G$39,B54)+COUNTIF($D$42:$G$43,B54)+COUNTIF($D$46:$G$47,B54)+COUNTIF($P$10:$S$11,B54)+COUNTIF($P$14:$S$15,B54)+COUNTIF($P$18:$S$19,B54)+COUNTIF($P$22:$S$23,B54)+COUNTIF($P$26:$S$27,B54)+COUNTIF($P$30:$S$31,B54)+COUNTIF($P$34:$S$35,B54)+COUNTIF($P$38:$S$39,B54)+COUNTIF($P$42:$S$43,B54)+COUNTIF($P$46:$S$47,B54)</f>
        <v>9</v>
      </c>
      <c r="F54" s="32"/>
      <c r="G54" s="32">
        <f t="shared" ref="G54:G65" si="2">COUNTIF($D$13:$G$13,B54)+COUNTIF($D$17:$G$17,B54)+COUNTIF($D$21:$G$21,B54)+COUNTIF($D$25:$G$25,B54)+COUNTIF($D$29:$G$29,B54)+COUNTIF($D$33:$G$33,B54)+COUNTIF($D$37:$G$37,B54)+COUNTIF($D$11:$G$11,B54)+COUNTIF($D$15:$G$15,B54)+COUNTIF($D$19:$G$19,B54)+COUNTIF($D$23:$G$23,B54)+COUNTIF($D$27:$G$27,B54)+COUNTIF($D$31:$G$31,B54)+COUNTIF($D$35:$G$35,B54)+COUNTIF($D$39:$G$39,B54)+COUNTIF($D$41:$G$41,B54)+COUNTIF($D$43:$G$43,B54)+COUNTIF($D$45:$G$45,B54)+COUNTIF($D$47:$G$47,B54)+COUNTIF($D$49:$G$49,B54)+COUNTIF($P$13:$S$13,B54)+COUNTIF($P$17:$S$17,B54)+COUNTIF($P$21:$S$21,B54)+COUNTIF($P$25:$S$25,B54)+COUNTIF($P$29:$S$29,B54)+COUNTIF($P$33:$S$33,B54)+COUNTIF($P$37:$S$37,B54)+COUNTIF($P$11:$S$11,B54)+COUNTIF($P$15:$S$15,B54)+COUNTIF($P$19:$S$19,B54)+COUNTIF($P$23:$S$23,B54)+COUNTIF($P$27:$S$27,B54)+COUNTIF($P$31:$S$31,B54)+COUNTIF($P$35:$S$35,B54)+COUNTIF($P$39:$S$39,B54)+COUNTIF($P$41:$S$41,B54)+COUNTIF($P$43:$S$43,B54)+COUNTIF($P$45:$S$45,B54)+COUNTIF($P$47:$S$47,B54)+COUNTIF($P$49:$S$49,B54)</f>
        <v>8</v>
      </c>
      <c r="H54" s="33">
        <f t="shared" ref="H54:H65" si="3">COUNTIF($H$10:$K$49,B54)+COUNTIF($T$10:$W$49,B54)</f>
        <v>10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3"/>
      <c r="AL54" s="13"/>
      <c r="AM54" s="1"/>
      <c r="AN54" s="1"/>
    </row>
    <row r="55" spans="1:40" ht="14.5" x14ac:dyDescent="0.35">
      <c r="A55" s="1"/>
      <c r="B55" s="50" t="s">
        <v>15</v>
      </c>
      <c r="C55" s="31"/>
      <c r="D55" s="31">
        <f t="shared" si="0"/>
        <v>16</v>
      </c>
      <c r="E55" s="153">
        <f t="shared" si="1"/>
        <v>9</v>
      </c>
      <c r="F55" s="32"/>
      <c r="G55" s="32">
        <f t="shared" si="2"/>
        <v>8</v>
      </c>
      <c r="H55" s="157">
        <f t="shared" si="3"/>
        <v>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3"/>
      <c r="AL55" s="13"/>
      <c r="AM55" s="1"/>
      <c r="AN55" s="1"/>
    </row>
    <row r="56" spans="1:40" ht="14.5" x14ac:dyDescent="0.35">
      <c r="A56" s="1"/>
      <c r="B56" s="50" t="s">
        <v>36</v>
      </c>
      <c r="C56" s="31"/>
      <c r="D56" s="31">
        <f t="shared" si="0"/>
        <v>16</v>
      </c>
      <c r="E56" s="153">
        <f t="shared" si="1"/>
        <v>8</v>
      </c>
      <c r="F56" s="32"/>
      <c r="G56" s="32">
        <f t="shared" si="2"/>
        <v>8</v>
      </c>
      <c r="H56" s="158">
        <f t="shared" si="3"/>
        <v>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3"/>
      <c r="AL56" s="13"/>
      <c r="AM56" s="1"/>
      <c r="AN56" s="1"/>
    </row>
    <row r="57" spans="1:40" ht="14.5" x14ac:dyDescent="0.35">
      <c r="A57" s="1"/>
      <c r="B57" s="50" t="s">
        <v>34</v>
      </c>
      <c r="C57" s="31"/>
      <c r="D57" s="31">
        <f t="shared" si="0"/>
        <v>16</v>
      </c>
      <c r="E57" s="153">
        <f t="shared" si="1"/>
        <v>9</v>
      </c>
      <c r="F57" s="32"/>
      <c r="G57" s="32">
        <f t="shared" si="2"/>
        <v>8</v>
      </c>
      <c r="H57" s="157">
        <f t="shared" si="3"/>
        <v>7</v>
      </c>
      <c r="I57" s="13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3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3"/>
      <c r="AL57" s="13"/>
      <c r="AM57" s="1"/>
      <c r="AN57" s="1"/>
    </row>
    <row r="58" spans="1:40" ht="14.5" x14ac:dyDescent="0.35">
      <c r="A58" s="1"/>
      <c r="B58" s="50" t="s">
        <v>40</v>
      </c>
      <c r="C58" s="31"/>
      <c r="D58" s="31">
        <f t="shared" si="0"/>
        <v>16</v>
      </c>
      <c r="E58" s="153">
        <f t="shared" si="1"/>
        <v>8</v>
      </c>
      <c r="F58" s="32"/>
      <c r="G58" s="32">
        <f t="shared" si="2"/>
        <v>8</v>
      </c>
      <c r="H58" s="158">
        <f t="shared" si="3"/>
        <v>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3"/>
      <c r="AL58" s="13"/>
      <c r="AM58" s="1"/>
      <c r="AN58" s="1"/>
    </row>
    <row r="59" spans="1:40" ht="14.5" x14ac:dyDescent="0.35">
      <c r="A59" s="1"/>
      <c r="B59" s="50" t="s">
        <v>18</v>
      </c>
      <c r="C59" s="31"/>
      <c r="D59" s="31">
        <f t="shared" si="0"/>
        <v>16</v>
      </c>
      <c r="E59" s="32">
        <f t="shared" si="1"/>
        <v>9</v>
      </c>
      <c r="F59" s="32"/>
      <c r="G59" s="32">
        <f t="shared" si="2"/>
        <v>8</v>
      </c>
      <c r="H59" s="33">
        <f t="shared" si="3"/>
        <v>10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3"/>
      <c r="Y59" s="1"/>
      <c r="Z59" s="13"/>
      <c r="AA59" s="13"/>
      <c r="AB59" s="13"/>
      <c r="AC59" s="1"/>
      <c r="AD59" s="1"/>
      <c r="AE59" s="1"/>
      <c r="AF59" s="1"/>
      <c r="AG59" s="1"/>
      <c r="AH59" s="1"/>
      <c r="AI59" s="1"/>
      <c r="AJ59" s="1"/>
      <c r="AK59" s="13"/>
      <c r="AL59" s="13"/>
      <c r="AM59" s="1"/>
      <c r="AN59" s="1"/>
    </row>
    <row r="60" spans="1:40" ht="14.5" x14ac:dyDescent="0.35">
      <c r="A60" s="1"/>
      <c r="B60" s="50" t="s">
        <v>16</v>
      </c>
      <c r="C60" s="31"/>
      <c r="D60" s="31">
        <f t="shared" si="0"/>
        <v>16</v>
      </c>
      <c r="E60" s="32">
        <f t="shared" si="1"/>
        <v>8</v>
      </c>
      <c r="F60" s="32"/>
      <c r="G60" s="32">
        <f t="shared" si="2"/>
        <v>8</v>
      </c>
      <c r="H60" s="33">
        <f t="shared" si="3"/>
        <v>10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3"/>
      <c r="AL60" s="13"/>
      <c r="AM60" s="1"/>
      <c r="AN60" s="1"/>
    </row>
    <row r="61" spans="1:40" ht="14.5" x14ac:dyDescent="0.35">
      <c r="A61" s="1"/>
      <c r="B61" s="50" t="s">
        <v>13</v>
      </c>
      <c r="C61" s="31"/>
      <c r="D61" s="31">
        <f t="shared" si="0"/>
        <v>16</v>
      </c>
      <c r="E61" s="32">
        <f t="shared" si="1"/>
        <v>8</v>
      </c>
      <c r="F61" s="32"/>
      <c r="G61" s="32">
        <f t="shared" si="2"/>
        <v>8</v>
      </c>
      <c r="H61" s="33">
        <f t="shared" si="3"/>
        <v>10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3"/>
      <c r="AL61" s="13"/>
      <c r="AM61" s="1"/>
      <c r="AN61" s="1"/>
    </row>
    <row r="62" spans="1:40" ht="14.25" customHeight="1" x14ac:dyDescent="0.45">
      <c r="A62" s="19"/>
      <c r="B62" s="50" t="s">
        <v>19</v>
      </c>
      <c r="C62" s="31"/>
      <c r="D62" s="31">
        <f t="shared" si="0"/>
        <v>16</v>
      </c>
      <c r="E62" s="32">
        <f t="shared" si="1"/>
        <v>8</v>
      </c>
      <c r="F62" s="32"/>
      <c r="G62" s="32">
        <f t="shared" si="2"/>
        <v>8</v>
      </c>
      <c r="H62" s="33">
        <f t="shared" si="3"/>
        <v>10</v>
      </c>
      <c r="I62" s="13"/>
      <c r="J62" s="13"/>
      <c r="K62" s="13"/>
      <c r="L62" s="13"/>
      <c r="M62" s="19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9"/>
      <c r="Z62" s="13"/>
      <c r="AA62" s="13"/>
      <c r="AB62" s="1"/>
      <c r="AC62" s="19"/>
      <c r="AD62" s="19"/>
      <c r="AE62" s="19"/>
      <c r="AF62" s="19"/>
      <c r="AG62" s="19"/>
      <c r="AH62" s="19"/>
      <c r="AI62" s="19"/>
      <c r="AJ62" s="19"/>
      <c r="AK62" s="13"/>
      <c r="AL62" s="13"/>
      <c r="AM62" s="19"/>
      <c r="AN62" s="19"/>
    </row>
    <row r="63" spans="1:40" ht="14.25" customHeight="1" x14ac:dyDescent="0.45">
      <c r="A63" s="19"/>
      <c r="B63" s="50" t="s">
        <v>21</v>
      </c>
      <c r="C63" s="31"/>
      <c r="D63" s="31">
        <f t="shared" si="0"/>
        <v>16</v>
      </c>
      <c r="E63" s="153">
        <f t="shared" si="1"/>
        <v>8</v>
      </c>
      <c r="F63" s="32"/>
      <c r="G63" s="32">
        <f t="shared" si="2"/>
        <v>8</v>
      </c>
      <c r="H63" s="157">
        <f t="shared" si="3"/>
        <v>7</v>
      </c>
      <c r="I63" s="13"/>
      <c r="J63" s="13"/>
      <c r="K63" s="13"/>
      <c r="L63" s="13"/>
      <c r="M63" s="19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9"/>
      <c r="Z63" s="13"/>
      <c r="AA63" s="13"/>
      <c r="AB63" s="1"/>
      <c r="AC63" s="19"/>
      <c r="AD63" s="19"/>
      <c r="AE63" s="19"/>
      <c r="AF63" s="19"/>
      <c r="AG63" s="19"/>
      <c r="AH63" s="19"/>
      <c r="AI63" s="19"/>
      <c r="AJ63" s="19"/>
      <c r="AK63" s="13"/>
      <c r="AL63" s="13"/>
      <c r="AM63" s="19"/>
      <c r="AN63" s="19"/>
    </row>
    <row r="64" spans="1:40" ht="14.25" customHeight="1" x14ac:dyDescent="0.45">
      <c r="A64" s="19"/>
      <c r="B64" s="50" t="s">
        <v>14</v>
      </c>
      <c r="C64" s="31"/>
      <c r="D64" s="31">
        <f t="shared" si="0"/>
        <v>16</v>
      </c>
      <c r="E64" s="155">
        <f t="shared" si="1"/>
        <v>8</v>
      </c>
      <c r="F64" s="32"/>
      <c r="G64" s="32">
        <f t="shared" si="2"/>
        <v>8</v>
      </c>
      <c r="H64" s="33">
        <f t="shared" si="3"/>
        <v>10</v>
      </c>
      <c r="I64" s="13"/>
      <c r="J64" s="13"/>
      <c r="K64" s="13"/>
      <c r="L64" s="13"/>
      <c r="M64" s="19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9"/>
      <c r="Z64" s="13"/>
      <c r="AA64" s="13"/>
      <c r="AB64" s="1"/>
      <c r="AC64" s="19"/>
      <c r="AD64" s="19"/>
      <c r="AE64" s="19"/>
      <c r="AF64" s="19"/>
      <c r="AG64" s="19"/>
      <c r="AH64" s="19"/>
      <c r="AI64" s="19"/>
      <c r="AJ64" s="19"/>
      <c r="AK64" s="13"/>
      <c r="AL64" s="13"/>
      <c r="AM64" s="19"/>
      <c r="AN64" s="19"/>
    </row>
    <row r="65" spans="1:40" ht="14.25" customHeight="1" x14ac:dyDescent="0.45">
      <c r="A65" s="19"/>
      <c r="B65" s="50" t="s">
        <v>5</v>
      </c>
      <c r="C65" s="31"/>
      <c r="D65" s="31">
        <f t="shared" si="0"/>
        <v>16</v>
      </c>
      <c r="E65" s="153">
        <f t="shared" si="1"/>
        <v>8</v>
      </c>
      <c r="F65" s="32"/>
      <c r="G65" s="32">
        <f t="shared" si="2"/>
        <v>8</v>
      </c>
      <c r="H65" s="157">
        <f t="shared" si="3"/>
        <v>7</v>
      </c>
      <c r="I65" s="13"/>
      <c r="J65" s="13"/>
      <c r="K65" s="13"/>
      <c r="L65" s="13"/>
      <c r="M65" s="19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9"/>
      <c r="Z65" s="13"/>
      <c r="AA65" s="13"/>
      <c r="AB65" s="1"/>
      <c r="AC65" s="19"/>
      <c r="AD65" s="19"/>
      <c r="AE65" s="19"/>
      <c r="AF65" s="19"/>
      <c r="AG65" s="19"/>
      <c r="AH65" s="19"/>
      <c r="AI65" s="19"/>
      <c r="AJ65" s="19"/>
      <c r="AK65" s="13"/>
      <c r="AL65" s="13"/>
      <c r="AM65" s="19"/>
      <c r="AN65" s="19"/>
    </row>
    <row r="66" spans="1:40" ht="16" thickBot="1" x14ac:dyDescent="0.4">
      <c r="A66" s="1"/>
      <c r="B66" s="53" t="s">
        <v>35</v>
      </c>
      <c r="C66" s="34"/>
      <c r="D66" s="35" t="b">
        <f>SUM(D54:D65)=(COUNTA(D10:G49)+COUNTA(P10:S49))</f>
        <v>0</v>
      </c>
      <c r="E66" s="36" t="b">
        <f>SUM(D54:D65)/2=SUM(E54:E65)</f>
        <v>0</v>
      </c>
      <c r="F66" s="36"/>
      <c r="G66" s="36" t="b">
        <f>SUM(D54:D65)/2=SUM(G54:G65)</f>
        <v>1</v>
      </c>
      <c r="H66" s="36" t="b">
        <f>SUM(D54:D65)/2=SUM(H54:H65)</f>
        <v>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3"/>
      <c r="AA66" s="13"/>
      <c r="AB66" s="13"/>
      <c r="AC66" s="1"/>
      <c r="AD66" s="1"/>
      <c r="AE66" s="1"/>
      <c r="AF66" s="1"/>
      <c r="AG66" s="1"/>
      <c r="AH66" s="1"/>
      <c r="AI66" s="1"/>
      <c r="AJ66" s="1"/>
      <c r="AK66" s="13"/>
      <c r="AL66" s="13"/>
      <c r="AM66" s="1"/>
      <c r="AN66" s="1"/>
    </row>
    <row r="67" spans="1:40" ht="18.5" x14ac:dyDescent="0.45">
      <c r="A67" s="1"/>
      <c r="B67" s="37" t="s">
        <v>29</v>
      </c>
      <c r="C67" s="38"/>
      <c r="D67" s="39"/>
      <c r="E67" s="39"/>
      <c r="F67" s="39"/>
      <c r="G67" s="39"/>
      <c r="H67" s="4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3"/>
      <c r="AA67" s="13"/>
      <c r="AB67" s="13"/>
      <c r="AC67" s="1"/>
      <c r="AD67" s="1"/>
      <c r="AE67" s="1"/>
      <c r="AF67" s="1"/>
      <c r="AG67" s="1"/>
      <c r="AH67" s="1"/>
      <c r="AI67" s="1"/>
      <c r="AJ67" s="1"/>
      <c r="AK67" s="13"/>
      <c r="AL67" s="13"/>
      <c r="AM67" s="1"/>
      <c r="AN67" s="1"/>
    </row>
    <row r="68" spans="1:40" ht="15.5" x14ac:dyDescent="0.35">
      <c r="A68" s="1"/>
      <c r="B68" s="41"/>
      <c r="C68" s="42"/>
      <c r="D68" s="43" t="s">
        <v>30</v>
      </c>
      <c r="E68" s="43" t="s">
        <v>31</v>
      </c>
      <c r="F68" s="43" t="s">
        <v>32</v>
      </c>
      <c r="G68" s="55" t="s">
        <v>38</v>
      </c>
      <c r="H68" s="28" t="s">
        <v>33</v>
      </c>
      <c r="I68" s="9"/>
      <c r="J68" s="9"/>
      <c r="K68" s="9"/>
      <c r="L68" s="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3"/>
      <c r="AL68" s="13"/>
      <c r="AM68" s="1"/>
      <c r="AN68" s="1"/>
    </row>
    <row r="69" spans="1:40" ht="15.5" x14ac:dyDescent="0.35">
      <c r="A69" s="1"/>
      <c r="B69" s="30" t="str">
        <f t="shared" ref="B69:B80" si="4">B54</f>
        <v>Angels</v>
      </c>
      <c r="C69" s="42"/>
      <c r="D69" s="44">
        <f t="shared" ref="D69:D80" si="5">COUNTIF(D$10:D$49,$B69)+COUNTIF(P$10:P$49,$B69)</f>
        <v>5</v>
      </c>
      <c r="E69" s="44">
        <f t="shared" ref="E69:E80" si="6">COUNTIF(E$10:E$49,$B69)+COUNTIF(Q$10:Q$49,$B69)</f>
        <v>4</v>
      </c>
      <c r="F69" s="44">
        <f t="shared" ref="F69:F80" si="7">COUNTIF(F$10:F$49,$B69)+COUNTIF(R$10:R$49,$B69)</f>
        <v>5</v>
      </c>
      <c r="G69" s="44">
        <f t="shared" ref="G69:G80" si="8">COUNTIF(G$10:G$49,$B69)+COUNTIF(S$10:S$49,$B69)</f>
        <v>2</v>
      </c>
      <c r="H69" s="32">
        <f t="shared" ref="H69:H80" si="9">SUM(D69:G69)</f>
        <v>16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3"/>
      <c r="AL69" s="13"/>
      <c r="AM69" s="1"/>
      <c r="AN69" s="1"/>
    </row>
    <row r="70" spans="1:40" ht="15.5" x14ac:dyDescent="0.35">
      <c r="A70" s="1"/>
      <c r="B70" s="30" t="str">
        <f t="shared" si="4"/>
        <v>Beavers</v>
      </c>
      <c r="C70" s="42"/>
      <c r="D70" s="154">
        <f t="shared" si="5"/>
        <v>5</v>
      </c>
      <c r="E70" s="154">
        <f t="shared" si="6"/>
        <v>5</v>
      </c>
      <c r="F70" s="154">
        <f t="shared" si="7"/>
        <v>4</v>
      </c>
      <c r="G70" s="44">
        <f t="shared" si="8"/>
        <v>2</v>
      </c>
      <c r="H70" s="32">
        <f t="shared" si="9"/>
        <v>16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3"/>
      <c r="AC70" s="1"/>
      <c r="AD70" s="1"/>
      <c r="AE70" s="1"/>
      <c r="AF70" s="1"/>
      <c r="AG70" s="1"/>
      <c r="AH70" s="1"/>
      <c r="AI70" s="1"/>
      <c r="AJ70" s="1"/>
      <c r="AK70" s="13"/>
      <c r="AL70" s="13"/>
      <c r="AM70" s="1"/>
      <c r="AN70" s="1"/>
    </row>
    <row r="71" spans="1:40" ht="15.5" x14ac:dyDescent="0.35">
      <c r="A71" s="1"/>
      <c r="B71" s="30" t="str">
        <f t="shared" si="4"/>
        <v>Ducks</v>
      </c>
      <c r="C71" s="42"/>
      <c r="D71" s="154">
        <f t="shared" si="5"/>
        <v>4</v>
      </c>
      <c r="E71" s="154">
        <f t="shared" si="6"/>
        <v>5</v>
      </c>
      <c r="F71" s="154">
        <f t="shared" si="7"/>
        <v>5</v>
      </c>
      <c r="G71" s="44">
        <f t="shared" si="8"/>
        <v>2</v>
      </c>
      <c r="H71" s="32">
        <f t="shared" si="9"/>
        <v>16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3"/>
      <c r="AC71" s="1"/>
      <c r="AD71" s="1"/>
      <c r="AE71" s="1"/>
      <c r="AF71" s="1"/>
      <c r="AG71" s="1"/>
      <c r="AH71" s="1"/>
      <c r="AI71" s="1"/>
      <c r="AJ71" s="1"/>
      <c r="AK71" s="13"/>
      <c r="AL71" s="13"/>
      <c r="AM71" s="1"/>
      <c r="AN71" s="1"/>
    </row>
    <row r="72" spans="1:40" ht="15.5" x14ac:dyDescent="0.35">
      <c r="A72" s="1"/>
      <c r="B72" s="30" t="str">
        <f t="shared" si="4"/>
        <v>Guardians</v>
      </c>
      <c r="C72" s="42"/>
      <c r="D72" s="154">
        <f t="shared" si="5"/>
        <v>4</v>
      </c>
      <c r="E72" s="154">
        <f t="shared" si="6"/>
        <v>5</v>
      </c>
      <c r="F72" s="154">
        <f t="shared" si="7"/>
        <v>5</v>
      </c>
      <c r="G72" s="44">
        <f t="shared" si="8"/>
        <v>2</v>
      </c>
      <c r="H72" s="32">
        <f t="shared" si="9"/>
        <v>16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3"/>
      <c r="AC72" s="1"/>
      <c r="AD72" s="1"/>
      <c r="AE72" s="1"/>
      <c r="AF72" s="1"/>
      <c r="AG72" s="1"/>
      <c r="AH72" s="1"/>
      <c r="AI72" s="1"/>
      <c r="AJ72" s="1"/>
      <c r="AK72" s="13"/>
      <c r="AL72" s="13"/>
      <c r="AM72" s="1"/>
      <c r="AN72" s="1"/>
    </row>
    <row r="73" spans="1:40" ht="18.5" x14ac:dyDescent="0.45">
      <c r="A73" s="1"/>
      <c r="B73" s="30" t="str">
        <f t="shared" si="4"/>
        <v>Hornets</v>
      </c>
      <c r="C73" s="42"/>
      <c r="D73" s="154">
        <f t="shared" si="5"/>
        <v>4</v>
      </c>
      <c r="E73" s="154">
        <f t="shared" si="6"/>
        <v>4</v>
      </c>
      <c r="F73" s="154">
        <f t="shared" si="7"/>
        <v>6</v>
      </c>
      <c r="G73" s="44">
        <f t="shared" si="8"/>
        <v>2</v>
      </c>
      <c r="H73" s="32">
        <f t="shared" si="9"/>
        <v>16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9"/>
      <c r="V73" s="19"/>
      <c r="W73" s="1"/>
      <c r="X73" s="1"/>
      <c r="Y73" s="1"/>
      <c r="Z73" s="13"/>
      <c r="AA73" s="13"/>
      <c r="AB73" s="13"/>
      <c r="AC73" s="1"/>
      <c r="AD73" s="1"/>
      <c r="AE73" s="1"/>
      <c r="AF73" s="1"/>
      <c r="AG73" s="1"/>
      <c r="AH73" s="1"/>
      <c r="AI73" s="1"/>
      <c r="AJ73" s="1"/>
      <c r="AK73" s="13"/>
      <c r="AL73" s="13"/>
      <c r="AM73" s="1"/>
      <c r="AN73" s="1"/>
    </row>
    <row r="74" spans="1:40" ht="15.5" x14ac:dyDescent="0.35">
      <c r="A74" s="1"/>
      <c r="B74" s="30" t="str">
        <f t="shared" si="4"/>
        <v>Knights</v>
      </c>
      <c r="C74" s="42"/>
      <c r="D74" s="44">
        <f t="shared" si="5"/>
        <v>5</v>
      </c>
      <c r="E74" s="44">
        <f t="shared" si="6"/>
        <v>4</v>
      </c>
      <c r="F74" s="44">
        <f t="shared" si="7"/>
        <v>5</v>
      </c>
      <c r="G74" s="44">
        <f t="shared" si="8"/>
        <v>2</v>
      </c>
      <c r="H74" s="32">
        <f t="shared" si="9"/>
        <v>16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3"/>
      <c r="AL74" s="13"/>
      <c r="AM74" s="1"/>
      <c r="AN74" s="1"/>
    </row>
    <row r="75" spans="1:40" ht="15.5" x14ac:dyDescent="0.35">
      <c r="A75" s="1"/>
      <c r="B75" s="30" t="str">
        <f t="shared" si="4"/>
        <v>Mavericks</v>
      </c>
      <c r="C75" s="42"/>
      <c r="D75" s="44">
        <f t="shared" si="5"/>
        <v>4</v>
      </c>
      <c r="E75" s="44">
        <f t="shared" si="6"/>
        <v>6</v>
      </c>
      <c r="F75" s="44">
        <f t="shared" si="7"/>
        <v>4</v>
      </c>
      <c r="G75" s="44">
        <f t="shared" si="8"/>
        <v>2</v>
      </c>
      <c r="H75" s="32">
        <f t="shared" si="9"/>
        <v>16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3"/>
      <c r="AL75" s="13"/>
      <c r="AM75" s="1"/>
      <c r="AN75" s="1"/>
    </row>
    <row r="76" spans="1:40" ht="15.5" x14ac:dyDescent="0.35">
      <c r="A76" s="1"/>
      <c r="B76" s="30" t="str">
        <f t="shared" si="4"/>
        <v>Oddsox</v>
      </c>
      <c r="C76" s="42"/>
      <c r="D76" s="44">
        <f t="shared" si="5"/>
        <v>6</v>
      </c>
      <c r="E76" s="44">
        <f t="shared" si="6"/>
        <v>4</v>
      </c>
      <c r="F76" s="44">
        <f t="shared" si="7"/>
        <v>4</v>
      </c>
      <c r="G76" s="44">
        <f t="shared" si="8"/>
        <v>2</v>
      </c>
      <c r="H76" s="32">
        <f t="shared" si="9"/>
        <v>16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3"/>
      <c r="V76" s="13"/>
      <c r="W76" s="13"/>
      <c r="X76" s="1"/>
      <c r="Y76" s="1"/>
      <c r="Z76" s="13"/>
      <c r="AA76" s="13"/>
      <c r="AB76" s="13"/>
      <c r="AC76" s="13"/>
      <c r="AD76" s="13"/>
      <c r="AE76" s="13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5.5" x14ac:dyDescent="0.35">
      <c r="A77" s="1"/>
      <c r="B77" s="30" t="str">
        <f t="shared" si="4"/>
        <v>Rebels</v>
      </c>
      <c r="C77" s="42"/>
      <c r="D77" s="44">
        <f t="shared" si="5"/>
        <v>6</v>
      </c>
      <c r="E77" s="44">
        <f t="shared" si="6"/>
        <v>4</v>
      </c>
      <c r="F77" s="44">
        <f t="shared" si="7"/>
        <v>4</v>
      </c>
      <c r="G77" s="44">
        <f t="shared" si="8"/>
        <v>2</v>
      </c>
      <c r="H77" s="32">
        <f t="shared" si="9"/>
        <v>16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3"/>
      <c r="V77" s="13"/>
      <c r="W77" s="1"/>
      <c r="X77" s="1"/>
      <c r="Y77" s="1"/>
      <c r="Z77" s="13"/>
      <c r="AA77" s="13"/>
      <c r="AB77" s="13"/>
      <c r="AC77" s="13"/>
      <c r="AD77" s="13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5.5" x14ac:dyDescent="0.35">
      <c r="A78" s="1"/>
      <c r="B78" s="30" t="str">
        <f t="shared" si="4"/>
        <v>Sharks</v>
      </c>
      <c r="C78" s="42"/>
      <c r="D78" s="154">
        <f t="shared" si="5"/>
        <v>4</v>
      </c>
      <c r="E78" s="154">
        <f t="shared" si="6"/>
        <v>5</v>
      </c>
      <c r="F78" s="154">
        <f t="shared" si="7"/>
        <v>5</v>
      </c>
      <c r="G78" s="44">
        <f t="shared" si="8"/>
        <v>2</v>
      </c>
      <c r="H78" s="32">
        <f t="shared" si="9"/>
        <v>16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3"/>
      <c r="V78" s="13"/>
      <c r="W78" s="1"/>
      <c r="X78" s="1"/>
      <c r="Y78" s="1"/>
      <c r="Z78" s="13"/>
      <c r="AA78" s="13"/>
      <c r="AB78" s="13"/>
      <c r="AC78" s="13"/>
      <c r="AD78" s="13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5.5" x14ac:dyDescent="0.35">
      <c r="A79" s="1"/>
      <c r="B79" s="30" t="str">
        <f t="shared" si="4"/>
        <v>Spirits</v>
      </c>
      <c r="C79" s="42"/>
      <c r="D79" s="156">
        <f t="shared" si="5"/>
        <v>4</v>
      </c>
      <c r="E79" s="156">
        <f t="shared" si="6"/>
        <v>6</v>
      </c>
      <c r="F79" s="156">
        <f t="shared" si="7"/>
        <v>4</v>
      </c>
      <c r="G79" s="44">
        <f t="shared" si="8"/>
        <v>2</v>
      </c>
      <c r="H79" s="32">
        <f t="shared" ref="H79" si="10">SUM(D79:G79)</f>
        <v>16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3"/>
      <c r="V79" s="13"/>
      <c r="W79" s="1"/>
      <c r="X79" s="1"/>
      <c r="Y79" s="1"/>
      <c r="Z79" s="13"/>
      <c r="AA79" s="13"/>
      <c r="AB79" s="13"/>
      <c r="AC79" s="13"/>
      <c r="AD79" s="13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5.5" x14ac:dyDescent="0.35">
      <c r="A80" s="1"/>
      <c r="B80" s="30" t="str">
        <f t="shared" si="4"/>
        <v>Tigers</v>
      </c>
      <c r="C80" s="42"/>
      <c r="D80" s="154">
        <f t="shared" si="5"/>
        <v>5</v>
      </c>
      <c r="E80" s="154">
        <f t="shared" si="6"/>
        <v>4</v>
      </c>
      <c r="F80" s="154">
        <f t="shared" si="7"/>
        <v>5</v>
      </c>
      <c r="G80" s="44">
        <f t="shared" si="8"/>
        <v>2</v>
      </c>
      <c r="H80" s="32">
        <f t="shared" si="9"/>
        <v>16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3"/>
      <c r="V80" s="13"/>
      <c r="W80" s="1"/>
      <c r="X80" s="1"/>
      <c r="Y80" s="1"/>
      <c r="Z80" s="13"/>
      <c r="AA80" s="13"/>
      <c r="AB80" s="13"/>
      <c r="AC80" s="13"/>
      <c r="AD80" s="13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6" thickBot="1" x14ac:dyDescent="0.4">
      <c r="A81" s="1"/>
      <c r="B81" s="45"/>
      <c r="C81" s="34"/>
      <c r="D81" s="46"/>
      <c r="E81" s="46"/>
      <c r="F81" s="46"/>
      <c r="G81" s="46"/>
      <c r="H81" s="36" t="b">
        <f>SUM(H69:H80)=SUM(D54:D65)</f>
        <v>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3"/>
      <c r="V81" s="13"/>
      <c r="W81" s="1"/>
      <c r="X81" s="1"/>
      <c r="Y81" s="1"/>
      <c r="Z81" s="13"/>
      <c r="AA81" s="13"/>
      <c r="AB81" s="13"/>
      <c r="AC81" s="13"/>
      <c r="AD81" s="13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4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3"/>
      <c r="Q82" s="13"/>
      <c r="R82" s="13"/>
      <c r="S82" s="13"/>
      <c r="T82" s="13"/>
      <c r="U82" s="13"/>
      <c r="V82" s="13"/>
      <c r="W82" s="1"/>
      <c r="X82" s="1"/>
      <c r="Y82" s="1"/>
      <c r="Z82" s="13"/>
      <c r="AA82" s="13"/>
      <c r="AB82" s="13"/>
      <c r="AC82" s="13"/>
      <c r="AD82" s="13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4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3"/>
      <c r="Q83" s="13"/>
      <c r="R83" s="13"/>
      <c r="S83" s="13"/>
      <c r="T83" s="13"/>
      <c r="U83" s="13"/>
      <c r="V83" s="13"/>
      <c r="W83" s="1"/>
      <c r="X83" s="1"/>
      <c r="Y83" s="1"/>
      <c r="Z83" s="13"/>
      <c r="AA83" s="13"/>
      <c r="AB83" s="13"/>
      <c r="AC83" s="13"/>
      <c r="AD83" s="13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14.5" x14ac:dyDescent="0.35">
      <c r="A84" s="13"/>
      <c r="B84" s="13"/>
      <c r="C84" s="13"/>
      <c r="D84" s="13"/>
      <c r="E84" s="13"/>
      <c r="F84" s="13"/>
      <c r="G84" s="1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3"/>
      <c r="T84" s="13"/>
      <c r="U84" s="13"/>
      <c r="V84" s="13"/>
      <c r="W84" s="13"/>
      <c r="X84" s="1"/>
      <c r="Y84" s="1"/>
      <c r="Z84" s="13"/>
      <c r="AA84" s="13"/>
      <c r="AB84" s="13"/>
      <c r="AC84" s="13"/>
      <c r="AD84" s="13"/>
      <c r="AE84" s="13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14.5" x14ac:dyDescent="0.35">
      <c r="A85" s="13"/>
      <c r="B85" s="13"/>
      <c r="C85" s="13"/>
      <c r="D85" s="13"/>
      <c r="E85" s="13"/>
      <c r="F85" s="13"/>
      <c r="G85" s="1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14.5" x14ac:dyDescent="0.35">
      <c r="A86" s="13"/>
      <c r="B86" s="13"/>
      <c r="C86" s="13"/>
      <c r="D86" s="13"/>
      <c r="E86" s="13"/>
      <c r="F86" s="13"/>
      <c r="G86" s="1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18.5" x14ac:dyDescent="0.45">
      <c r="A87" s="5"/>
      <c r="B87" s="19"/>
      <c r="C87" s="1"/>
      <c r="D87" s="19"/>
      <c r="E87" s="19"/>
      <c r="F87" s="19"/>
      <c r="G87" s="19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3"/>
      <c r="AA87" s="13"/>
      <c r="AB87" s="13"/>
      <c r="AC87" s="13"/>
      <c r="AD87" s="13"/>
      <c r="AE87" s="13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14.5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3"/>
      <c r="AA88" s="13"/>
      <c r="AB88" s="13"/>
      <c r="AC88" s="13"/>
      <c r="AD88" s="13"/>
      <c r="AE88" s="13"/>
      <c r="AF88" s="13"/>
      <c r="AG88" s="1"/>
      <c r="AH88" s="1"/>
      <c r="AI88" s="1"/>
      <c r="AJ88" s="1"/>
      <c r="AK88" s="1"/>
      <c r="AL88" s="1"/>
      <c r="AM88" s="1"/>
      <c r="AN88" s="1"/>
    </row>
    <row r="89" spans="1:40" ht="14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3"/>
      <c r="AA89" s="13"/>
      <c r="AB89" s="13"/>
      <c r="AC89" s="13"/>
      <c r="AD89" s="13"/>
      <c r="AE89" s="13"/>
      <c r="AF89" s="13"/>
      <c r="AG89" s="1"/>
      <c r="AH89" s="1"/>
      <c r="AI89" s="1"/>
      <c r="AJ89" s="1"/>
      <c r="AK89" s="1"/>
      <c r="AL89" s="1"/>
      <c r="AM89" s="1"/>
      <c r="AN89" s="1"/>
    </row>
    <row r="90" spans="1:40" ht="14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14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14.5" x14ac:dyDescent="0.3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14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14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4.5" x14ac:dyDescent="0.35">
      <c r="A95" s="47"/>
      <c r="B95" s="1"/>
      <c r="C95" s="1"/>
      <c r="D95" s="9"/>
      <c r="E95" s="9"/>
      <c r="F95" s="9"/>
      <c r="G95" s="9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14.5" x14ac:dyDescent="0.35">
      <c r="A96" s="9"/>
      <c r="B96" s="13"/>
      <c r="C96" s="13"/>
      <c r="D96" s="13"/>
      <c r="E96" s="13"/>
      <c r="F96" s="13"/>
      <c r="G96" s="1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14.5" x14ac:dyDescent="0.35">
      <c r="A97" s="1"/>
      <c r="B97" s="9"/>
      <c r="C97" s="9"/>
      <c r="D97" s="9"/>
      <c r="E97" s="1"/>
      <c r="F97" s="1"/>
      <c r="G97" s="1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14.5" x14ac:dyDescent="0.35">
      <c r="A98" s="1"/>
      <c r="B98" s="9"/>
      <c r="C98" s="9"/>
      <c r="D98" s="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14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14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14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14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4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4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4.5" x14ac:dyDescent="0.35">
      <c r="A105" s="1"/>
      <c r="B105" s="1"/>
      <c r="C105" s="1"/>
      <c r="D105" s="1"/>
      <c r="E105" s="1"/>
      <c r="F105" s="1"/>
      <c r="G105" s="1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4.5" x14ac:dyDescent="0.35">
      <c r="A106" s="1"/>
      <c r="B106" s="1"/>
      <c r="C106" s="1"/>
      <c r="D106" s="1"/>
      <c r="E106" s="1"/>
      <c r="F106" s="1"/>
      <c r="G106" s="1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4.5" x14ac:dyDescent="0.35">
      <c r="A107" s="1"/>
      <c r="B107" s="1"/>
      <c r="C107" s="1"/>
      <c r="D107" s="1"/>
      <c r="E107" s="1"/>
      <c r="F107" s="1"/>
      <c r="G107" s="1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14.5" x14ac:dyDescent="0.35">
      <c r="A108" s="1"/>
      <c r="B108" s="9"/>
      <c r="C108" s="9"/>
      <c r="D108" s="9"/>
      <c r="E108" s="9"/>
      <c r="F108" s="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14.5" x14ac:dyDescent="0.35">
      <c r="A109" s="1"/>
      <c r="B109" s="9"/>
      <c r="C109" s="9"/>
      <c r="D109" s="9"/>
      <c r="E109" s="9"/>
      <c r="F109" s="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14.5" x14ac:dyDescent="0.35">
      <c r="A110" s="13"/>
      <c r="B110" s="13"/>
      <c r="C110" s="13"/>
      <c r="D110" s="13"/>
      <c r="E110" s="13"/>
      <c r="F110" s="13"/>
      <c r="G110" s="1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14.5" x14ac:dyDescent="0.35">
      <c r="A111" s="13"/>
      <c r="B111" s="13"/>
      <c r="C111" s="13"/>
      <c r="D111" s="13"/>
      <c r="E111" s="13"/>
      <c r="F111" s="13"/>
      <c r="G111" s="1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14.5" x14ac:dyDescent="0.35">
      <c r="A112" s="13"/>
      <c r="B112" s="13"/>
      <c r="C112" s="13"/>
      <c r="D112" s="13"/>
      <c r="E112" s="13"/>
      <c r="F112" s="13"/>
      <c r="G112" s="1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14.5" x14ac:dyDescent="0.35">
      <c r="A113" s="13"/>
      <c r="B113" s="13"/>
      <c r="C113" s="13"/>
      <c r="D113" s="13"/>
      <c r="E113" s="13"/>
      <c r="F113" s="13"/>
      <c r="G113" s="1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14.5" x14ac:dyDescent="0.35">
      <c r="A114" s="13"/>
      <c r="B114" s="13"/>
      <c r="C114" s="13"/>
      <c r="D114" s="13"/>
      <c r="E114" s="13"/>
      <c r="F114" s="13"/>
      <c r="G114" s="1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14.5" x14ac:dyDescent="0.35">
      <c r="A115" s="13"/>
      <c r="B115" s="13"/>
      <c r="C115" s="13"/>
      <c r="D115" s="13"/>
      <c r="E115" s="13"/>
      <c r="F115" s="13"/>
      <c r="G115" s="1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14.5" x14ac:dyDescent="0.35">
      <c r="A116" s="13"/>
      <c r="B116" s="13"/>
      <c r="C116" s="13"/>
      <c r="D116" s="13"/>
      <c r="E116" s="13"/>
      <c r="F116" s="13"/>
      <c r="G116" s="1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14.5" x14ac:dyDescent="0.35">
      <c r="A117" s="13"/>
      <c r="B117" s="13"/>
      <c r="C117" s="13"/>
      <c r="D117" s="13"/>
      <c r="E117" s="13"/>
      <c r="F117" s="13"/>
      <c r="G117" s="1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14.5" x14ac:dyDescent="0.35">
      <c r="A118" s="13"/>
      <c r="B118" s="13"/>
      <c r="C118" s="13"/>
      <c r="D118" s="13"/>
      <c r="E118" s="13"/>
      <c r="F118" s="13"/>
      <c r="G118" s="1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14.5" x14ac:dyDescent="0.35">
      <c r="A119" s="13"/>
      <c r="B119" s="13"/>
      <c r="C119" s="13"/>
      <c r="D119" s="13"/>
      <c r="E119" s="13"/>
      <c r="F119" s="13"/>
      <c r="G119" s="1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14.5" x14ac:dyDescent="0.35">
      <c r="A120" s="13"/>
      <c r="B120" s="13"/>
      <c r="C120" s="13"/>
      <c r="D120" s="13"/>
      <c r="E120" s="13"/>
      <c r="F120" s="13"/>
      <c r="G120" s="1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14.5" x14ac:dyDescent="0.35">
      <c r="A121" s="13"/>
      <c r="B121" s="13"/>
      <c r="C121" s="13"/>
      <c r="D121" s="13"/>
      <c r="E121" s="13"/>
      <c r="F121" s="13"/>
      <c r="G121" s="1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14.5" x14ac:dyDescent="0.35">
      <c r="A122" s="13"/>
      <c r="B122" s="13"/>
      <c r="C122" s="13"/>
      <c r="D122" s="13"/>
      <c r="E122" s="13"/>
      <c r="F122" s="13"/>
      <c r="G122" s="1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14.5" x14ac:dyDescent="0.35">
      <c r="A123" s="13"/>
      <c r="B123" s="13"/>
      <c r="C123" s="13"/>
      <c r="D123" s="13"/>
      <c r="E123" s="13"/>
      <c r="F123" s="13"/>
      <c r="G123" s="1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14.5" x14ac:dyDescent="0.35">
      <c r="A124" s="13"/>
      <c r="B124" s="13"/>
      <c r="C124" s="13"/>
      <c r="D124" s="13"/>
      <c r="E124" s="13"/>
      <c r="F124" s="13"/>
      <c r="G124" s="1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4.5" x14ac:dyDescent="0.35">
      <c r="A125" s="13"/>
      <c r="B125" s="13"/>
      <c r="C125" s="13"/>
      <c r="D125" s="13"/>
      <c r="E125" s="13"/>
      <c r="F125" s="13"/>
      <c r="G125" s="1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4.5" x14ac:dyDescent="0.35">
      <c r="A126" s="13"/>
      <c r="B126" s="13"/>
      <c r="C126" s="13"/>
      <c r="D126" s="13"/>
      <c r="E126" s="13"/>
      <c r="F126" s="13"/>
      <c r="G126" s="1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4.5" x14ac:dyDescent="0.35">
      <c r="A127" s="13"/>
      <c r="B127" s="13"/>
      <c r="C127" s="13"/>
      <c r="D127" s="13"/>
      <c r="E127" s="13"/>
      <c r="F127" s="13"/>
      <c r="G127" s="1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14.5" x14ac:dyDescent="0.35">
      <c r="A128" s="13"/>
      <c r="B128" s="13"/>
      <c r="C128" s="13"/>
      <c r="D128" s="13"/>
      <c r="E128" s="13"/>
      <c r="F128" s="13"/>
      <c r="G128" s="1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5.5" x14ac:dyDescent="0.35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5.5" x14ac:dyDescent="0.35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15.5" x14ac:dyDescent="0.35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15.5" x14ac:dyDescent="0.35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15.5" x14ac:dyDescent="0.35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15.5" x14ac:dyDescent="0.35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15.5" x14ac:dyDescent="0.35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15.5" x14ac:dyDescent="0.35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15.5" x14ac:dyDescent="0.35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15.5" x14ac:dyDescent="0.35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5.5" x14ac:dyDescent="0.35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5.5" x14ac:dyDescent="0.35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5.5" x14ac:dyDescent="0.35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5.5" x14ac:dyDescent="0.35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5.5" x14ac:dyDescent="0.35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5.5" x14ac:dyDescent="0.35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5.5" x14ac:dyDescent="0.35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5.5" x14ac:dyDescent="0.35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5.5" x14ac:dyDescent="0.35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5.5" x14ac:dyDescent="0.35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5.5" x14ac:dyDescent="0.35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5.5" x14ac:dyDescent="0.35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5.5" x14ac:dyDescent="0.35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5.5" x14ac:dyDescent="0.35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5.5" x14ac:dyDescent="0.35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5.5" x14ac:dyDescent="0.35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5.5" x14ac:dyDescent="0.35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5.5" x14ac:dyDescent="0.35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5.5" x14ac:dyDescent="0.35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5.5" x14ac:dyDescent="0.35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5.5" x14ac:dyDescent="0.35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5.5" x14ac:dyDescent="0.35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15.5" x14ac:dyDescent="0.35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15.5" x14ac:dyDescent="0.35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15.5" x14ac:dyDescent="0.35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15.5" x14ac:dyDescent="0.35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15.5" x14ac:dyDescent="0.35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15.5" x14ac:dyDescent="0.35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15.5" x14ac:dyDescent="0.35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15.5" x14ac:dyDescent="0.35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15.5" x14ac:dyDescent="0.35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15.5" x14ac:dyDescent="0.35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15.5" x14ac:dyDescent="0.35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15.5" x14ac:dyDescent="0.35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15.5" x14ac:dyDescent="0.35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15.5" x14ac:dyDescent="0.35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15.5" x14ac:dyDescent="0.35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15.5" x14ac:dyDescent="0.35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15.5" x14ac:dyDescent="0.35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15.5" x14ac:dyDescent="0.35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15.5" x14ac:dyDescent="0.35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15.5" x14ac:dyDescent="0.35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15.5" x14ac:dyDescent="0.35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15.5" x14ac:dyDescent="0.35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15.5" x14ac:dyDescent="0.35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15.5" x14ac:dyDescent="0.35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15.5" x14ac:dyDescent="0.35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15.5" x14ac:dyDescent="0.35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15.5" x14ac:dyDescent="0.35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15.5" x14ac:dyDescent="0.35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15.5" x14ac:dyDescent="0.35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15.5" x14ac:dyDescent="0.35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5.5" x14ac:dyDescent="0.35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15.5" x14ac:dyDescent="0.35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15.5" x14ac:dyDescent="0.35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15.5" x14ac:dyDescent="0.35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15.5" x14ac:dyDescent="0.35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5.5" x14ac:dyDescent="0.35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5.5" x14ac:dyDescent="0.35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5.5" x14ac:dyDescent="0.35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5.5" x14ac:dyDescent="0.35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5.5" x14ac:dyDescent="0.35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5.5" x14ac:dyDescent="0.35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15.5" x14ac:dyDescent="0.35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15.5" x14ac:dyDescent="0.35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15.5" x14ac:dyDescent="0.35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15.5" x14ac:dyDescent="0.35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15.5" x14ac:dyDescent="0.35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15.5" x14ac:dyDescent="0.35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15.5" x14ac:dyDescent="0.35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15.5" x14ac:dyDescent="0.35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15.5" x14ac:dyDescent="0.35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15.5" x14ac:dyDescent="0.35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15.5" x14ac:dyDescent="0.35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15.5" x14ac:dyDescent="0.35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15.5" x14ac:dyDescent="0.35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15.5" x14ac:dyDescent="0.35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15.5" x14ac:dyDescent="0.35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15.5" x14ac:dyDescent="0.35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15.5" x14ac:dyDescent="0.35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15.5" x14ac:dyDescent="0.35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15.5" x14ac:dyDescent="0.35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5.5" x14ac:dyDescent="0.35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5.5" x14ac:dyDescent="0.35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5.5" x14ac:dyDescent="0.35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5.5" x14ac:dyDescent="0.35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5.5" x14ac:dyDescent="0.35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15.5" x14ac:dyDescent="0.35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5.5" x14ac:dyDescent="0.35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5.5" x14ac:dyDescent="0.35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5.5" x14ac:dyDescent="0.35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5.5" x14ac:dyDescent="0.35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5.5" x14ac:dyDescent="0.35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5.5" x14ac:dyDescent="0.35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5.5" x14ac:dyDescent="0.35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5.5" x14ac:dyDescent="0.35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5.5" x14ac:dyDescent="0.35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5.5" x14ac:dyDescent="0.35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15.5" x14ac:dyDescent="0.35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15.5" x14ac:dyDescent="0.35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15.5" x14ac:dyDescent="0.35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15.5" x14ac:dyDescent="0.35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15.5" x14ac:dyDescent="0.35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15.5" x14ac:dyDescent="0.35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15.5" x14ac:dyDescent="0.35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15.5" x14ac:dyDescent="0.35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15.5" x14ac:dyDescent="0.35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15.5" x14ac:dyDescent="0.35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15.5" x14ac:dyDescent="0.35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5.5" x14ac:dyDescent="0.35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5.5" x14ac:dyDescent="0.35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5.5" x14ac:dyDescent="0.35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15.5" x14ac:dyDescent="0.35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15.5" x14ac:dyDescent="0.35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15.5" x14ac:dyDescent="0.35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15.5" x14ac:dyDescent="0.35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15.5" x14ac:dyDescent="0.35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15.5" x14ac:dyDescent="0.35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15.5" x14ac:dyDescent="0.35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15.5" x14ac:dyDescent="0.35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15.5" x14ac:dyDescent="0.35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15.5" x14ac:dyDescent="0.35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15.5" x14ac:dyDescent="0.35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15.5" x14ac:dyDescent="0.35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15.5" x14ac:dyDescent="0.35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15.5" x14ac:dyDescent="0.35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15.5" x14ac:dyDescent="0.35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15.5" x14ac:dyDescent="0.35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15.5" x14ac:dyDescent="0.35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15.5" x14ac:dyDescent="0.35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15.5" x14ac:dyDescent="0.35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15.5" x14ac:dyDescent="0.35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15.5" x14ac:dyDescent="0.35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15.5" x14ac:dyDescent="0.35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15.5" x14ac:dyDescent="0.35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15.5" x14ac:dyDescent="0.35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15.5" x14ac:dyDescent="0.35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15.5" x14ac:dyDescent="0.35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15.5" x14ac:dyDescent="0.35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15.5" x14ac:dyDescent="0.35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15.5" x14ac:dyDescent="0.35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15.5" x14ac:dyDescent="0.35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15.5" x14ac:dyDescent="0.35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15.5" x14ac:dyDescent="0.35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15.5" x14ac:dyDescent="0.35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15.5" x14ac:dyDescent="0.35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15.5" x14ac:dyDescent="0.35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15.5" x14ac:dyDescent="0.35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15.5" x14ac:dyDescent="0.35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15.5" x14ac:dyDescent="0.35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15.5" x14ac:dyDescent="0.35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15.5" x14ac:dyDescent="0.35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15.5" x14ac:dyDescent="0.35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15.5" x14ac:dyDescent="0.35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15.5" x14ac:dyDescent="0.35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15.5" x14ac:dyDescent="0.35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15.5" x14ac:dyDescent="0.35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15.5" x14ac:dyDescent="0.35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15.5" x14ac:dyDescent="0.35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15.5" x14ac:dyDescent="0.35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15.5" x14ac:dyDescent="0.35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15.5" x14ac:dyDescent="0.35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15.5" x14ac:dyDescent="0.35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15.5" x14ac:dyDescent="0.35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15.5" x14ac:dyDescent="0.35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15.5" x14ac:dyDescent="0.35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15.5" x14ac:dyDescent="0.35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15.5" x14ac:dyDescent="0.35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15.5" x14ac:dyDescent="0.35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15.5" x14ac:dyDescent="0.35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15.5" x14ac:dyDescent="0.35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15.5" x14ac:dyDescent="0.35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15.5" x14ac:dyDescent="0.35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15.5" x14ac:dyDescent="0.35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15.5" x14ac:dyDescent="0.35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15.5" x14ac:dyDescent="0.35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15.5" x14ac:dyDescent="0.35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15.5" x14ac:dyDescent="0.35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15.5" x14ac:dyDescent="0.35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15.5" x14ac:dyDescent="0.35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15.5" x14ac:dyDescent="0.35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15.5" x14ac:dyDescent="0.35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15.5" x14ac:dyDescent="0.35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15.5" x14ac:dyDescent="0.35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15.5" x14ac:dyDescent="0.35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15.5" x14ac:dyDescent="0.35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5.5" x14ac:dyDescent="0.35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5.5" x14ac:dyDescent="0.35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15.5" x14ac:dyDescent="0.35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15.5" x14ac:dyDescent="0.35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15.5" x14ac:dyDescent="0.35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15.5" x14ac:dyDescent="0.35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15.5" x14ac:dyDescent="0.35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15.5" x14ac:dyDescent="0.35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15.5" x14ac:dyDescent="0.35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15.5" x14ac:dyDescent="0.35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15.5" x14ac:dyDescent="0.35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15.5" x14ac:dyDescent="0.35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15.5" x14ac:dyDescent="0.35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15.5" x14ac:dyDescent="0.35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15.5" x14ac:dyDescent="0.35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15.5" x14ac:dyDescent="0.35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15.5" x14ac:dyDescent="0.35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5.5" x14ac:dyDescent="0.35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5.5" x14ac:dyDescent="0.35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5.5" x14ac:dyDescent="0.35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5.5" x14ac:dyDescent="0.35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5.5" x14ac:dyDescent="0.35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15.5" x14ac:dyDescent="0.35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15.5" x14ac:dyDescent="0.35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15.5" x14ac:dyDescent="0.35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15.5" x14ac:dyDescent="0.35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15.5" x14ac:dyDescent="0.35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15.5" x14ac:dyDescent="0.35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15.5" x14ac:dyDescent="0.35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15.5" x14ac:dyDescent="0.35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15.5" x14ac:dyDescent="0.35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15.5" x14ac:dyDescent="0.35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15.5" x14ac:dyDescent="0.35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15.5" x14ac:dyDescent="0.35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15.5" x14ac:dyDescent="0.35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5.5" x14ac:dyDescent="0.35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5.5" x14ac:dyDescent="0.35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5.5" x14ac:dyDescent="0.35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5.5" x14ac:dyDescent="0.35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5.5" x14ac:dyDescent="0.35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5.5" x14ac:dyDescent="0.35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5.5" x14ac:dyDescent="0.35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15.5" x14ac:dyDescent="0.35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15.5" x14ac:dyDescent="0.35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15.5" x14ac:dyDescent="0.35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15.5" x14ac:dyDescent="0.35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15.5" x14ac:dyDescent="0.35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15.5" x14ac:dyDescent="0.35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15.5" x14ac:dyDescent="0.35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15.5" x14ac:dyDescent="0.35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15.5" x14ac:dyDescent="0.35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15.5" x14ac:dyDescent="0.35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15.5" x14ac:dyDescent="0.35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15.5" x14ac:dyDescent="0.35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15.5" x14ac:dyDescent="0.35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15.5" x14ac:dyDescent="0.35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15.5" x14ac:dyDescent="0.35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15.5" x14ac:dyDescent="0.35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15.5" x14ac:dyDescent="0.35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15.5" x14ac:dyDescent="0.35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15.5" x14ac:dyDescent="0.35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15.5" x14ac:dyDescent="0.35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5.5" x14ac:dyDescent="0.35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15.5" x14ac:dyDescent="0.35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15.5" x14ac:dyDescent="0.35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5.5" x14ac:dyDescent="0.35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5.5" x14ac:dyDescent="0.35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5.5" x14ac:dyDescent="0.35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5.5" x14ac:dyDescent="0.35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5.5" x14ac:dyDescent="0.35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5.5" x14ac:dyDescent="0.35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15.5" x14ac:dyDescent="0.35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15.5" x14ac:dyDescent="0.35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15.5" x14ac:dyDescent="0.35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15.5" x14ac:dyDescent="0.35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15.5" x14ac:dyDescent="0.35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15.5" x14ac:dyDescent="0.35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15.5" x14ac:dyDescent="0.35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15.5" x14ac:dyDescent="0.35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15.5" x14ac:dyDescent="0.35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15.5" x14ac:dyDescent="0.35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15.5" x14ac:dyDescent="0.35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15.5" x14ac:dyDescent="0.35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15.5" x14ac:dyDescent="0.35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15.5" x14ac:dyDescent="0.35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15.5" x14ac:dyDescent="0.35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15.5" x14ac:dyDescent="0.35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15.5" x14ac:dyDescent="0.35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15.5" x14ac:dyDescent="0.35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15.5" x14ac:dyDescent="0.35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15.5" x14ac:dyDescent="0.35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15.5" x14ac:dyDescent="0.35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15.5" x14ac:dyDescent="0.35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15.5" x14ac:dyDescent="0.35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15.5" x14ac:dyDescent="0.35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15.5" x14ac:dyDescent="0.35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15.5" x14ac:dyDescent="0.35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15.5" x14ac:dyDescent="0.35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15.5" x14ac:dyDescent="0.35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15.5" x14ac:dyDescent="0.35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15.5" x14ac:dyDescent="0.35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15.5" x14ac:dyDescent="0.35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5.5" x14ac:dyDescent="0.35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5.5" x14ac:dyDescent="0.35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5.5" x14ac:dyDescent="0.35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5.5" x14ac:dyDescent="0.35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5.5" x14ac:dyDescent="0.35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5.5" x14ac:dyDescent="0.35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5.5" x14ac:dyDescent="0.35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15.5" x14ac:dyDescent="0.35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15.5" x14ac:dyDescent="0.35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15.5" x14ac:dyDescent="0.35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15.5" x14ac:dyDescent="0.35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15.5" x14ac:dyDescent="0.35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15.5" x14ac:dyDescent="0.35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15.5" x14ac:dyDescent="0.35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15.5" x14ac:dyDescent="0.35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15.5" x14ac:dyDescent="0.35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15.5" x14ac:dyDescent="0.35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15.5" x14ac:dyDescent="0.35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15.5" x14ac:dyDescent="0.35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15.5" x14ac:dyDescent="0.35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15.5" x14ac:dyDescent="0.35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15.5" x14ac:dyDescent="0.35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15.5" x14ac:dyDescent="0.35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15.5" x14ac:dyDescent="0.35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15.5" x14ac:dyDescent="0.35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15.5" x14ac:dyDescent="0.35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15.5" x14ac:dyDescent="0.35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15.5" x14ac:dyDescent="0.35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15.5" x14ac:dyDescent="0.35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15.5" x14ac:dyDescent="0.35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15.5" x14ac:dyDescent="0.35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15.5" x14ac:dyDescent="0.35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15.5" x14ac:dyDescent="0.35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15.5" x14ac:dyDescent="0.35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15.5" x14ac:dyDescent="0.35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15.5" x14ac:dyDescent="0.35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15.5" x14ac:dyDescent="0.35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15.5" x14ac:dyDescent="0.35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15.5" x14ac:dyDescent="0.35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15.5" x14ac:dyDescent="0.35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15.5" x14ac:dyDescent="0.35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15.5" x14ac:dyDescent="0.35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15.5" x14ac:dyDescent="0.35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15.5" x14ac:dyDescent="0.35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15.5" x14ac:dyDescent="0.35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15.5" x14ac:dyDescent="0.35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15.5" x14ac:dyDescent="0.35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15.5" x14ac:dyDescent="0.35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15.5" x14ac:dyDescent="0.35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15.5" x14ac:dyDescent="0.35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15.5" x14ac:dyDescent="0.35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15.5" x14ac:dyDescent="0.35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15.5" x14ac:dyDescent="0.35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15.5" x14ac:dyDescent="0.35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15.5" x14ac:dyDescent="0.35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15.5" x14ac:dyDescent="0.35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15.5" x14ac:dyDescent="0.35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15.5" x14ac:dyDescent="0.35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15.5" x14ac:dyDescent="0.35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15.5" x14ac:dyDescent="0.35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15.5" x14ac:dyDescent="0.35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15.5" x14ac:dyDescent="0.35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15.5" x14ac:dyDescent="0.35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15.5" x14ac:dyDescent="0.35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15.5" x14ac:dyDescent="0.35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15.5" x14ac:dyDescent="0.35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15.5" x14ac:dyDescent="0.35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5.5" x14ac:dyDescent="0.35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5.5" x14ac:dyDescent="0.35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5.5" x14ac:dyDescent="0.35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15.5" x14ac:dyDescent="0.35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15.5" x14ac:dyDescent="0.35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15.5" x14ac:dyDescent="0.35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15.5" x14ac:dyDescent="0.35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15.5" x14ac:dyDescent="0.35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15.5" x14ac:dyDescent="0.35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15.5" x14ac:dyDescent="0.35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15.5" x14ac:dyDescent="0.35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15.5" x14ac:dyDescent="0.35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15.5" x14ac:dyDescent="0.35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15.5" x14ac:dyDescent="0.35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15.5" x14ac:dyDescent="0.35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15.5" x14ac:dyDescent="0.35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5.5" x14ac:dyDescent="0.35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5.5" x14ac:dyDescent="0.35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5.5" x14ac:dyDescent="0.35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5.5" x14ac:dyDescent="0.35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5.5" x14ac:dyDescent="0.35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5.5" x14ac:dyDescent="0.35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5.5" x14ac:dyDescent="0.35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5.5" x14ac:dyDescent="0.35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5.5" x14ac:dyDescent="0.35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15.5" x14ac:dyDescent="0.35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15.5" x14ac:dyDescent="0.35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15.5" x14ac:dyDescent="0.35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15.5" x14ac:dyDescent="0.35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15.5" x14ac:dyDescent="0.35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15.5" x14ac:dyDescent="0.35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15.5" x14ac:dyDescent="0.35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15.5" x14ac:dyDescent="0.35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15.5" x14ac:dyDescent="0.35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15.5" x14ac:dyDescent="0.35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15.5" x14ac:dyDescent="0.35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15.5" x14ac:dyDescent="0.35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15.5" x14ac:dyDescent="0.35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15.5" x14ac:dyDescent="0.35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15.5" x14ac:dyDescent="0.35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15.5" x14ac:dyDescent="0.35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15.5" x14ac:dyDescent="0.35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15.5" x14ac:dyDescent="0.35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15.5" x14ac:dyDescent="0.35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15.5" x14ac:dyDescent="0.35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15.5" x14ac:dyDescent="0.35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15.5" x14ac:dyDescent="0.35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15.5" x14ac:dyDescent="0.35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15.5" x14ac:dyDescent="0.35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15.5" x14ac:dyDescent="0.35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15.5" x14ac:dyDescent="0.35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15.5" x14ac:dyDescent="0.35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15.5" x14ac:dyDescent="0.35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15.5" x14ac:dyDescent="0.35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15.5" x14ac:dyDescent="0.35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15.5" x14ac:dyDescent="0.35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15.5" x14ac:dyDescent="0.35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15.5" x14ac:dyDescent="0.35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5.5" x14ac:dyDescent="0.35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15.5" x14ac:dyDescent="0.35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15.5" x14ac:dyDescent="0.35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5.5" x14ac:dyDescent="0.35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5.5" x14ac:dyDescent="0.35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15.5" x14ac:dyDescent="0.35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15.5" x14ac:dyDescent="0.35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15.5" x14ac:dyDescent="0.35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15.5" x14ac:dyDescent="0.35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15.5" x14ac:dyDescent="0.35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15.5" x14ac:dyDescent="0.35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15.5" x14ac:dyDescent="0.35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15.5" x14ac:dyDescent="0.35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15.5" x14ac:dyDescent="0.35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15.5" x14ac:dyDescent="0.35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15.5" x14ac:dyDescent="0.35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15.5" x14ac:dyDescent="0.35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15.5" x14ac:dyDescent="0.35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15.5" x14ac:dyDescent="0.35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15.5" x14ac:dyDescent="0.35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15.5" x14ac:dyDescent="0.35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15.5" x14ac:dyDescent="0.35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15.5" x14ac:dyDescent="0.35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15.5" x14ac:dyDescent="0.35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15.5" x14ac:dyDescent="0.35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15.5" x14ac:dyDescent="0.35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15.5" x14ac:dyDescent="0.35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15.5" x14ac:dyDescent="0.35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15.5" x14ac:dyDescent="0.35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15.5" x14ac:dyDescent="0.35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15.5" x14ac:dyDescent="0.35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15.5" x14ac:dyDescent="0.35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15.5" x14ac:dyDescent="0.35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15.5" x14ac:dyDescent="0.35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15.5" x14ac:dyDescent="0.35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15.5" x14ac:dyDescent="0.35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15.5" x14ac:dyDescent="0.35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15.5" x14ac:dyDescent="0.35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15.5" x14ac:dyDescent="0.35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15.5" x14ac:dyDescent="0.35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15.5" x14ac:dyDescent="0.35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15.5" x14ac:dyDescent="0.35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15.5" x14ac:dyDescent="0.35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15.5" x14ac:dyDescent="0.35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15.5" x14ac:dyDescent="0.35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15.5" x14ac:dyDescent="0.35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15.5" x14ac:dyDescent="0.35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15.5" x14ac:dyDescent="0.35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5.5" x14ac:dyDescent="0.35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5.5" x14ac:dyDescent="0.35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5.5" x14ac:dyDescent="0.35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15.5" x14ac:dyDescent="0.35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15.5" x14ac:dyDescent="0.35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15.5" x14ac:dyDescent="0.35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15.5" x14ac:dyDescent="0.35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15.5" x14ac:dyDescent="0.35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15.5" x14ac:dyDescent="0.35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15.5" x14ac:dyDescent="0.35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15.5" x14ac:dyDescent="0.35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15.5" x14ac:dyDescent="0.35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15.5" x14ac:dyDescent="0.35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15.5" x14ac:dyDescent="0.35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15.5" x14ac:dyDescent="0.35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15.5" x14ac:dyDescent="0.35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15.5" x14ac:dyDescent="0.35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15.5" x14ac:dyDescent="0.35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15.5" x14ac:dyDescent="0.35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15.5" x14ac:dyDescent="0.35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15.5" x14ac:dyDescent="0.35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15.5" x14ac:dyDescent="0.35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15.5" x14ac:dyDescent="0.35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15.5" x14ac:dyDescent="0.35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15.5" x14ac:dyDescent="0.35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15.5" x14ac:dyDescent="0.35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15.5" x14ac:dyDescent="0.35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15.5" x14ac:dyDescent="0.35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15.5" x14ac:dyDescent="0.35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15.5" x14ac:dyDescent="0.35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15.5" x14ac:dyDescent="0.35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15.5" x14ac:dyDescent="0.35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15.5" x14ac:dyDescent="0.35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15.5" x14ac:dyDescent="0.35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15.5" x14ac:dyDescent="0.35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15.5" x14ac:dyDescent="0.35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15.5" x14ac:dyDescent="0.35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15.5" x14ac:dyDescent="0.35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15.5" x14ac:dyDescent="0.35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15.5" x14ac:dyDescent="0.35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15.5" x14ac:dyDescent="0.35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15.5" x14ac:dyDescent="0.35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15.5" x14ac:dyDescent="0.35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15.5" x14ac:dyDescent="0.35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15.5" x14ac:dyDescent="0.35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15.5" x14ac:dyDescent="0.35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15.5" x14ac:dyDescent="0.35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15.5" x14ac:dyDescent="0.35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5.5" x14ac:dyDescent="0.35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15.5" x14ac:dyDescent="0.35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15.5" x14ac:dyDescent="0.35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15.5" x14ac:dyDescent="0.35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15.5" x14ac:dyDescent="0.35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15.5" x14ac:dyDescent="0.35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15.5" x14ac:dyDescent="0.35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15.5" x14ac:dyDescent="0.35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15.5" x14ac:dyDescent="0.35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15.5" x14ac:dyDescent="0.35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15.5" x14ac:dyDescent="0.35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15.5" x14ac:dyDescent="0.35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15.5" x14ac:dyDescent="0.35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15.5" x14ac:dyDescent="0.35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15.5" x14ac:dyDescent="0.35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15.5" x14ac:dyDescent="0.35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15.5" x14ac:dyDescent="0.35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15.5" x14ac:dyDescent="0.35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15.5" x14ac:dyDescent="0.35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15.5" x14ac:dyDescent="0.35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15.5" x14ac:dyDescent="0.35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15.5" x14ac:dyDescent="0.35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15.5" x14ac:dyDescent="0.35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15.5" x14ac:dyDescent="0.35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15.5" x14ac:dyDescent="0.35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15.5" x14ac:dyDescent="0.35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15.5" x14ac:dyDescent="0.35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15.5" x14ac:dyDescent="0.35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5.5" x14ac:dyDescent="0.35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5.5" x14ac:dyDescent="0.35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5.5" x14ac:dyDescent="0.35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5.5" x14ac:dyDescent="0.35">
      <c r="A679" s="1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5.5" x14ac:dyDescent="0.35">
      <c r="A680" s="1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5.5" x14ac:dyDescent="0.35">
      <c r="A681" s="1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5.5" x14ac:dyDescent="0.35">
      <c r="A682" s="1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5.5" x14ac:dyDescent="0.35">
      <c r="A683" s="1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5.5" x14ac:dyDescent="0.35">
      <c r="A684" s="1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15.5" x14ac:dyDescent="0.35">
      <c r="A685" s="1"/>
      <c r="B685" s="6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15.5" x14ac:dyDescent="0.35">
      <c r="A686" s="1"/>
      <c r="B686" s="6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15.5" x14ac:dyDescent="0.35">
      <c r="A687" s="1"/>
      <c r="B687" s="6"/>
      <c r="C687" s="6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15.5" x14ac:dyDescent="0.35">
      <c r="A688" s="1"/>
      <c r="B688" s="6"/>
      <c r="C688" s="6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15.5" x14ac:dyDescent="0.35">
      <c r="A689" s="1"/>
      <c r="B689" s="6"/>
      <c r="C689" s="6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15.5" x14ac:dyDescent="0.35">
      <c r="A690" s="1"/>
      <c r="B690" s="6"/>
      <c r="C690" s="6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15.5" x14ac:dyDescent="0.35">
      <c r="A691" s="1"/>
      <c r="B691" s="6"/>
      <c r="C691" s="6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15.5" x14ac:dyDescent="0.35">
      <c r="A692" s="1"/>
      <c r="B692" s="6"/>
      <c r="C692" s="6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15.5" x14ac:dyDescent="0.35">
      <c r="A693" s="1"/>
      <c r="B693" s="6"/>
      <c r="C693" s="6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5.5" x14ac:dyDescent="0.35">
      <c r="A694" s="1"/>
      <c r="B694" s="6"/>
      <c r="C694" s="6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5.5" x14ac:dyDescent="0.35">
      <c r="A695" s="1"/>
      <c r="B695" s="6"/>
      <c r="C695" s="6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5.5" x14ac:dyDescent="0.35">
      <c r="A696" s="1"/>
      <c r="B696" s="6"/>
      <c r="C696" s="6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5.5" x14ac:dyDescent="0.35">
      <c r="A697" s="1"/>
      <c r="B697" s="6"/>
      <c r="C697" s="6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5.5" x14ac:dyDescent="0.35">
      <c r="A698" s="1"/>
      <c r="B698" s="6"/>
      <c r="C698" s="6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15.5" x14ac:dyDescent="0.35">
      <c r="A699" s="1"/>
      <c r="B699" s="6"/>
      <c r="C699" s="6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15.5" x14ac:dyDescent="0.35">
      <c r="A700" s="1"/>
      <c r="B700" s="6"/>
      <c r="C700" s="6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15.5" x14ac:dyDescent="0.35">
      <c r="A701" s="1"/>
      <c r="B701" s="6"/>
      <c r="C701" s="6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15.5" x14ac:dyDescent="0.35">
      <c r="A702" s="1"/>
      <c r="B702" s="6"/>
      <c r="C702" s="6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15.5" x14ac:dyDescent="0.35">
      <c r="A703" s="1"/>
      <c r="B703" s="6"/>
      <c r="C703" s="6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15.5" x14ac:dyDescent="0.35">
      <c r="A704" s="1"/>
      <c r="B704" s="6"/>
      <c r="C704" s="6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15.5" x14ac:dyDescent="0.35">
      <c r="A705" s="1"/>
      <c r="B705" s="6"/>
      <c r="C705" s="6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15.5" x14ac:dyDescent="0.35">
      <c r="A706" s="1"/>
      <c r="B706" s="6"/>
      <c r="C706" s="6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15.5" x14ac:dyDescent="0.35">
      <c r="A707" s="1"/>
      <c r="B707" s="6"/>
      <c r="C707" s="6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15.5" x14ac:dyDescent="0.35">
      <c r="A708" s="1"/>
      <c r="B708" s="6"/>
      <c r="C708" s="6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15.5" x14ac:dyDescent="0.35">
      <c r="A709" s="1"/>
      <c r="B709" s="6"/>
      <c r="C709" s="6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15.5" x14ac:dyDescent="0.35">
      <c r="A710" s="1"/>
      <c r="B710" s="6"/>
      <c r="C710" s="6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15.5" x14ac:dyDescent="0.35">
      <c r="A711" s="1"/>
      <c r="B711" s="6"/>
      <c r="C711" s="6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15.5" x14ac:dyDescent="0.35">
      <c r="A712" s="1"/>
      <c r="B712" s="6"/>
      <c r="C712" s="6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15.5" x14ac:dyDescent="0.35">
      <c r="A713" s="1"/>
      <c r="B713" s="6"/>
      <c r="C713" s="6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15.5" x14ac:dyDescent="0.35">
      <c r="A714" s="1"/>
      <c r="B714" s="6"/>
      <c r="C714" s="6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15.5" x14ac:dyDescent="0.35">
      <c r="A715" s="1"/>
      <c r="B715" s="6"/>
      <c r="C715" s="6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15.5" x14ac:dyDescent="0.35">
      <c r="A716" s="1"/>
      <c r="B716" s="6"/>
      <c r="C716" s="6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5.5" x14ac:dyDescent="0.35">
      <c r="A717" s="1"/>
      <c r="B717" s="6"/>
      <c r="C717" s="6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15.5" x14ac:dyDescent="0.35">
      <c r="A718" s="1"/>
      <c r="B718" s="6"/>
      <c r="C718" s="6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15.5" x14ac:dyDescent="0.35">
      <c r="A719" s="1"/>
      <c r="B719" s="6"/>
      <c r="C719" s="6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15.5" x14ac:dyDescent="0.35">
      <c r="A720" s="1"/>
      <c r="B720" s="6"/>
      <c r="C720" s="6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15.5" x14ac:dyDescent="0.35">
      <c r="A721" s="1"/>
      <c r="B721" s="6"/>
      <c r="C721" s="6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15.5" x14ac:dyDescent="0.35">
      <c r="A722" s="1"/>
      <c r="B722" s="6"/>
      <c r="C722" s="6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15.5" x14ac:dyDescent="0.35">
      <c r="A723" s="1"/>
      <c r="B723" s="6"/>
      <c r="C723" s="6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15.5" x14ac:dyDescent="0.35">
      <c r="A724" s="1"/>
      <c r="B724" s="6"/>
      <c r="C724" s="6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15.5" x14ac:dyDescent="0.35">
      <c r="A725" s="1"/>
      <c r="B725" s="6"/>
      <c r="C725" s="6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15.5" x14ac:dyDescent="0.35">
      <c r="A726" s="1"/>
      <c r="B726" s="6"/>
      <c r="C726" s="6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15.5" x14ac:dyDescent="0.35">
      <c r="A727" s="1"/>
      <c r="B727" s="6"/>
      <c r="C727" s="6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15.5" x14ac:dyDescent="0.35">
      <c r="A728" s="1"/>
      <c r="B728" s="6"/>
      <c r="C728" s="6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15.5" x14ac:dyDescent="0.35">
      <c r="A729" s="1"/>
      <c r="B729" s="6"/>
      <c r="C729" s="6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15.5" x14ac:dyDescent="0.35">
      <c r="A730" s="1"/>
      <c r="B730" s="6"/>
      <c r="C730" s="6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15.5" x14ac:dyDescent="0.35">
      <c r="A731" s="1"/>
      <c r="B731" s="6"/>
      <c r="C731" s="6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15.5" x14ac:dyDescent="0.35">
      <c r="A732" s="1"/>
      <c r="B732" s="6"/>
      <c r="C732" s="6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15.5" x14ac:dyDescent="0.35">
      <c r="A733" s="1"/>
      <c r="B733" s="6"/>
      <c r="C733" s="6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15.5" x14ac:dyDescent="0.35">
      <c r="A734" s="1"/>
      <c r="B734" s="6"/>
      <c r="C734" s="6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15.5" x14ac:dyDescent="0.35">
      <c r="A735" s="1"/>
      <c r="B735" s="6"/>
      <c r="C735" s="6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15.5" x14ac:dyDescent="0.35">
      <c r="A736" s="1"/>
      <c r="B736" s="6"/>
      <c r="C736" s="6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15.5" x14ac:dyDescent="0.35">
      <c r="A737" s="1"/>
      <c r="B737" s="6"/>
      <c r="C737" s="6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15.5" x14ac:dyDescent="0.35">
      <c r="A738" s="1"/>
      <c r="B738" s="6"/>
      <c r="C738" s="6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15.5" x14ac:dyDescent="0.35">
      <c r="A739" s="1"/>
      <c r="B739" s="6"/>
      <c r="C739" s="6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15.5" x14ac:dyDescent="0.35">
      <c r="A740" s="1"/>
      <c r="B740" s="6"/>
      <c r="C740" s="6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15.5" x14ac:dyDescent="0.35">
      <c r="A741" s="1"/>
      <c r="B741" s="6"/>
      <c r="C741" s="6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15.5" x14ac:dyDescent="0.35">
      <c r="A742" s="1"/>
      <c r="B742" s="6"/>
      <c r="C742" s="6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15.5" x14ac:dyDescent="0.35">
      <c r="A743" s="1"/>
      <c r="B743" s="6"/>
      <c r="C743" s="6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15.5" x14ac:dyDescent="0.35">
      <c r="A744" s="1"/>
      <c r="B744" s="6"/>
      <c r="C744" s="6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15.5" x14ac:dyDescent="0.35">
      <c r="A745" s="1"/>
      <c r="B745" s="6"/>
      <c r="C745" s="6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15.5" x14ac:dyDescent="0.35">
      <c r="A746" s="1"/>
      <c r="B746" s="6"/>
      <c r="C746" s="6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15.5" x14ac:dyDescent="0.35">
      <c r="A747" s="1"/>
      <c r="B747" s="6"/>
      <c r="C747" s="6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15.5" x14ac:dyDescent="0.35">
      <c r="A748" s="1"/>
      <c r="B748" s="6"/>
      <c r="C748" s="6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15.5" x14ac:dyDescent="0.35">
      <c r="A749" s="1"/>
      <c r="B749" s="6"/>
      <c r="C749" s="6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15.5" x14ac:dyDescent="0.35">
      <c r="A750" s="1"/>
      <c r="B750" s="6"/>
      <c r="C750" s="6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15.5" x14ac:dyDescent="0.35">
      <c r="A751" s="1"/>
      <c r="B751" s="6"/>
      <c r="C751" s="6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15.5" x14ac:dyDescent="0.35">
      <c r="A752" s="1"/>
      <c r="B752" s="6"/>
      <c r="C752" s="6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15.5" x14ac:dyDescent="0.35">
      <c r="A753" s="1"/>
      <c r="B753" s="6"/>
      <c r="C753" s="6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15.5" x14ac:dyDescent="0.35">
      <c r="A754" s="1"/>
      <c r="B754" s="6"/>
      <c r="C754" s="6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15.5" x14ac:dyDescent="0.35">
      <c r="A755" s="1"/>
      <c r="B755" s="6"/>
      <c r="C755" s="6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15.5" x14ac:dyDescent="0.35">
      <c r="A756" s="1"/>
      <c r="B756" s="6"/>
      <c r="C756" s="6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15.5" x14ac:dyDescent="0.35">
      <c r="A757" s="1"/>
      <c r="B757" s="6"/>
      <c r="C757" s="6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15.5" x14ac:dyDescent="0.35">
      <c r="A758" s="1"/>
      <c r="B758" s="6"/>
      <c r="C758" s="6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15.5" x14ac:dyDescent="0.35">
      <c r="A759" s="1"/>
      <c r="B759" s="6"/>
      <c r="C759" s="6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15.5" x14ac:dyDescent="0.35">
      <c r="A760" s="1"/>
      <c r="B760" s="6"/>
      <c r="C760" s="6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15.5" x14ac:dyDescent="0.35">
      <c r="A761" s="1"/>
      <c r="B761" s="6"/>
      <c r="C761" s="6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15.5" x14ac:dyDescent="0.35">
      <c r="A762" s="1"/>
      <c r="B762" s="6"/>
      <c r="C762" s="6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15.5" x14ac:dyDescent="0.35">
      <c r="A763" s="1"/>
      <c r="B763" s="6"/>
      <c r="C763" s="6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15.5" x14ac:dyDescent="0.35">
      <c r="A764" s="1"/>
      <c r="B764" s="6"/>
      <c r="C764" s="6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15.5" x14ac:dyDescent="0.35">
      <c r="A765" s="1"/>
      <c r="B765" s="6"/>
      <c r="C765" s="6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15.5" x14ac:dyDescent="0.35">
      <c r="A766" s="1"/>
      <c r="B766" s="6"/>
      <c r="C766" s="6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15.5" x14ac:dyDescent="0.35">
      <c r="A767" s="1"/>
      <c r="B767" s="6"/>
      <c r="C767" s="6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15.5" x14ac:dyDescent="0.35">
      <c r="A768" s="1"/>
      <c r="B768" s="6"/>
      <c r="C768" s="6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15.5" x14ac:dyDescent="0.35">
      <c r="A769" s="1"/>
      <c r="B769" s="6"/>
      <c r="C769" s="6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15.5" x14ac:dyDescent="0.35">
      <c r="A770" s="1"/>
      <c r="B770" s="6"/>
      <c r="C770" s="6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15.5" x14ac:dyDescent="0.35">
      <c r="A771" s="1"/>
      <c r="B771" s="6"/>
      <c r="C771" s="6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15.5" x14ac:dyDescent="0.35">
      <c r="A772" s="1"/>
      <c r="B772" s="6"/>
      <c r="C772" s="6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15.5" x14ac:dyDescent="0.35">
      <c r="A773" s="1"/>
      <c r="B773" s="6"/>
      <c r="C773" s="6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15.5" x14ac:dyDescent="0.35">
      <c r="A774" s="1"/>
      <c r="B774" s="6"/>
      <c r="C774" s="6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15.5" x14ac:dyDescent="0.35">
      <c r="A775" s="1"/>
      <c r="B775" s="6"/>
      <c r="C775" s="6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15.5" x14ac:dyDescent="0.35">
      <c r="A776" s="1"/>
      <c r="B776" s="6"/>
      <c r="C776" s="6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15.5" x14ac:dyDescent="0.35">
      <c r="A777" s="1"/>
      <c r="B777" s="6"/>
      <c r="C777" s="6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15.5" x14ac:dyDescent="0.35">
      <c r="A778" s="1"/>
      <c r="B778" s="6"/>
      <c r="C778" s="6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15.5" x14ac:dyDescent="0.35">
      <c r="A779" s="1"/>
      <c r="B779" s="6"/>
      <c r="C779" s="6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15.5" x14ac:dyDescent="0.35">
      <c r="A780" s="1"/>
      <c r="B780" s="6"/>
      <c r="C780" s="6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15.5" x14ac:dyDescent="0.35">
      <c r="A781" s="1"/>
      <c r="B781" s="6"/>
      <c r="C781" s="6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15.5" x14ac:dyDescent="0.35">
      <c r="A782" s="1"/>
      <c r="B782" s="6"/>
      <c r="C782" s="6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15.5" x14ac:dyDescent="0.35">
      <c r="A783" s="1"/>
      <c r="B783" s="6"/>
      <c r="C783" s="6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15.5" x14ac:dyDescent="0.35">
      <c r="A784" s="1"/>
      <c r="B784" s="6"/>
      <c r="C784" s="6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15.5" x14ac:dyDescent="0.35">
      <c r="A785" s="1"/>
      <c r="B785" s="6"/>
      <c r="C785" s="6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15.5" x14ac:dyDescent="0.35">
      <c r="A786" s="1"/>
      <c r="B786" s="6"/>
      <c r="C786" s="6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15.5" x14ac:dyDescent="0.35">
      <c r="A787" s="1"/>
      <c r="B787" s="6"/>
      <c r="C787" s="6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15.5" x14ac:dyDescent="0.35">
      <c r="A788" s="1"/>
      <c r="B788" s="6"/>
      <c r="C788" s="6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15.5" x14ac:dyDescent="0.35">
      <c r="A789" s="1"/>
      <c r="B789" s="6"/>
      <c r="C789" s="6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15.5" x14ac:dyDescent="0.35">
      <c r="A790" s="1"/>
      <c r="B790" s="6"/>
      <c r="C790" s="6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15.5" x14ac:dyDescent="0.35">
      <c r="A791" s="1"/>
      <c r="B791" s="6"/>
      <c r="C791" s="6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15.5" x14ac:dyDescent="0.35">
      <c r="A792" s="1"/>
      <c r="B792" s="6"/>
      <c r="C792" s="6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15.5" x14ac:dyDescent="0.35">
      <c r="A793" s="1"/>
      <c r="B793" s="6"/>
      <c r="C793" s="6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15.5" x14ac:dyDescent="0.35">
      <c r="A794" s="1"/>
      <c r="B794" s="6"/>
      <c r="C794" s="6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15.5" x14ac:dyDescent="0.35">
      <c r="A795" s="1"/>
      <c r="B795" s="6"/>
      <c r="C795" s="6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15.5" x14ac:dyDescent="0.35">
      <c r="A796" s="1"/>
      <c r="B796" s="6"/>
      <c r="C796" s="6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15.5" x14ac:dyDescent="0.35">
      <c r="A797" s="1"/>
      <c r="B797" s="6"/>
      <c r="C797" s="6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15.5" x14ac:dyDescent="0.35">
      <c r="A798" s="1"/>
      <c r="B798" s="6"/>
      <c r="C798" s="6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5.5" x14ac:dyDescent="0.35">
      <c r="A799" s="1"/>
      <c r="B799" s="6"/>
      <c r="C799" s="6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5.5" x14ac:dyDescent="0.35">
      <c r="A800" s="1"/>
      <c r="B800" s="6"/>
      <c r="C800" s="6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5.5" x14ac:dyDescent="0.35">
      <c r="A801" s="1"/>
      <c r="B801" s="6"/>
      <c r="C801" s="6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15.5" x14ac:dyDescent="0.35">
      <c r="A802" s="1"/>
      <c r="B802" s="6"/>
      <c r="C802" s="6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15.5" x14ac:dyDescent="0.35">
      <c r="A803" s="1"/>
      <c r="B803" s="6"/>
      <c r="C803" s="6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15.5" x14ac:dyDescent="0.35">
      <c r="A804" s="1"/>
      <c r="B804" s="6"/>
      <c r="C804" s="6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15.5" x14ac:dyDescent="0.35">
      <c r="A805" s="1"/>
      <c r="B805" s="6"/>
      <c r="C805" s="6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15.5" x14ac:dyDescent="0.35">
      <c r="A806" s="1"/>
      <c r="B806" s="6"/>
      <c r="C806" s="6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15.5" x14ac:dyDescent="0.35">
      <c r="A807" s="1"/>
      <c r="B807" s="6"/>
      <c r="C807" s="6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15.5" x14ac:dyDescent="0.35">
      <c r="A808" s="1"/>
      <c r="B808" s="6"/>
      <c r="C808" s="6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15.5" x14ac:dyDescent="0.35">
      <c r="A809" s="1"/>
      <c r="B809" s="6"/>
      <c r="C809" s="6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15.5" x14ac:dyDescent="0.35">
      <c r="A810" s="1"/>
      <c r="B810" s="6"/>
      <c r="C810" s="6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5.5" x14ac:dyDescent="0.35">
      <c r="A811" s="1"/>
      <c r="B811" s="6"/>
      <c r="C811" s="6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5.5" x14ac:dyDescent="0.35">
      <c r="A812" s="1"/>
      <c r="B812" s="6"/>
      <c r="C812" s="6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5.5" x14ac:dyDescent="0.35">
      <c r="A813" s="1"/>
      <c r="B813" s="6"/>
      <c r="C813" s="6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5.5" x14ac:dyDescent="0.35">
      <c r="A814" s="1"/>
      <c r="B814" s="6"/>
      <c r="C814" s="6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5.5" x14ac:dyDescent="0.35">
      <c r="A815" s="1"/>
      <c r="B815" s="6"/>
      <c r="C815" s="6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5.5" x14ac:dyDescent="0.35">
      <c r="A816" s="1"/>
      <c r="B816" s="6"/>
      <c r="C816" s="6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5.5" x14ac:dyDescent="0.35">
      <c r="A817" s="1"/>
      <c r="B817" s="6"/>
      <c r="C817" s="6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5.5" x14ac:dyDescent="0.35">
      <c r="A818" s="1"/>
      <c r="B818" s="6"/>
      <c r="C818" s="6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5.5" x14ac:dyDescent="0.35">
      <c r="A819" s="1"/>
      <c r="B819" s="6"/>
      <c r="C819" s="6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5.5" x14ac:dyDescent="0.35">
      <c r="A820" s="1"/>
      <c r="B820" s="6"/>
      <c r="C820" s="6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5.5" x14ac:dyDescent="0.35">
      <c r="A821" s="1"/>
      <c r="B821" s="6"/>
      <c r="C821" s="6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5.5" x14ac:dyDescent="0.35">
      <c r="A822" s="1"/>
      <c r="B822" s="6"/>
      <c r="C822" s="6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5.5" x14ac:dyDescent="0.35">
      <c r="A823" s="1"/>
      <c r="B823" s="6"/>
      <c r="C823" s="6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5.5" x14ac:dyDescent="0.35">
      <c r="A824" s="1"/>
      <c r="B824" s="6"/>
      <c r="C824" s="6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5.5" x14ac:dyDescent="0.35">
      <c r="A825" s="1"/>
      <c r="B825" s="6"/>
      <c r="C825" s="6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5.5" x14ac:dyDescent="0.35">
      <c r="A826" s="1"/>
      <c r="B826" s="6"/>
      <c r="C826" s="6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5.5" x14ac:dyDescent="0.35">
      <c r="A827" s="1"/>
      <c r="B827" s="6"/>
      <c r="C827" s="6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5.5" x14ac:dyDescent="0.35">
      <c r="A828" s="1"/>
      <c r="B828" s="6"/>
      <c r="C828" s="6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5.5" x14ac:dyDescent="0.35">
      <c r="A829" s="1"/>
      <c r="B829" s="6"/>
      <c r="C829" s="6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5.5" x14ac:dyDescent="0.35">
      <c r="A830" s="1"/>
      <c r="B830" s="6"/>
      <c r="C830" s="6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5.5" x14ac:dyDescent="0.35">
      <c r="A831" s="1"/>
      <c r="B831" s="6"/>
      <c r="C831" s="6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5.5" x14ac:dyDescent="0.35">
      <c r="A832" s="1"/>
      <c r="B832" s="6"/>
      <c r="C832" s="6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5.5" x14ac:dyDescent="0.35">
      <c r="A833" s="1"/>
      <c r="B833" s="6"/>
      <c r="C833" s="6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5.5" x14ac:dyDescent="0.35">
      <c r="A834" s="1"/>
      <c r="B834" s="6"/>
      <c r="C834" s="6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5.5" x14ac:dyDescent="0.35">
      <c r="A835" s="1"/>
      <c r="B835" s="6"/>
      <c r="C835" s="6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5.5" x14ac:dyDescent="0.35">
      <c r="A836" s="1"/>
      <c r="B836" s="6"/>
      <c r="C836" s="6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5.5" x14ac:dyDescent="0.35">
      <c r="A837" s="1"/>
      <c r="B837" s="6"/>
      <c r="C837" s="6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5.5" x14ac:dyDescent="0.35">
      <c r="A838" s="1"/>
      <c r="B838" s="6"/>
      <c r="C838" s="6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5.5" x14ac:dyDescent="0.35">
      <c r="A839" s="1"/>
      <c r="B839" s="6"/>
      <c r="C839" s="6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5.5" x14ac:dyDescent="0.35">
      <c r="A840" s="1"/>
      <c r="B840" s="6"/>
      <c r="C840" s="6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5.5" x14ac:dyDescent="0.35">
      <c r="A841" s="1"/>
      <c r="B841" s="6"/>
      <c r="C841" s="6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5.5" x14ac:dyDescent="0.35">
      <c r="A842" s="1"/>
      <c r="B842" s="6"/>
      <c r="C842" s="6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5.5" x14ac:dyDescent="0.35">
      <c r="A843" s="1"/>
      <c r="B843" s="6"/>
      <c r="C843" s="6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5.5" x14ac:dyDescent="0.35">
      <c r="A844" s="1"/>
      <c r="B844" s="6"/>
      <c r="C844" s="6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5.5" x14ac:dyDescent="0.35">
      <c r="A845" s="1"/>
      <c r="B845" s="6"/>
      <c r="C845" s="6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5.5" x14ac:dyDescent="0.35">
      <c r="A846" s="1"/>
      <c r="B846" s="6"/>
      <c r="C846" s="6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5.5" x14ac:dyDescent="0.35">
      <c r="A847" s="1"/>
      <c r="B847" s="6"/>
      <c r="C847" s="6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5.5" x14ac:dyDescent="0.35">
      <c r="A848" s="1"/>
      <c r="B848" s="6"/>
      <c r="C848" s="6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5.5" x14ac:dyDescent="0.35">
      <c r="A849" s="1"/>
      <c r="B849" s="6"/>
      <c r="C849" s="6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5.5" x14ac:dyDescent="0.35">
      <c r="A850" s="1"/>
      <c r="B850" s="6"/>
      <c r="C850" s="6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5.5" x14ac:dyDescent="0.35">
      <c r="A851" s="1"/>
      <c r="B851" s="6"/>
      <c r="C851" s="6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5.5" x14ac:dyDescent="0.35">
      <c r="A852" s="1"/>
      <c r="B852" s="6"/>
      <c r="C852" s="6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5.5" x14ac:dyDescent="0.35">
      <c r="A853" s="1"/>
      <c r="B853" s="6"/>
      <c r="C853" s="6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5.5" x14ac:dyDescent="0.35">
      <c r="A854" s="1"/>
      <c r="B854" s="6"/>
      <c r="C854" s="6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5.5" x14ac:dyDescent="0.35">
      <c r="A855" s="1"/>
      <c r="B855" s="6"/>
      <c r="C855" s="6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5.5" x14ac:dyDescent="0.35">
      <c r="A856" s="1"/>
      <c r="B856" s="6"/>
      <c r="C856" s="6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5.5" x14ac:dyDescent="0.35">
      <c r="A857" s="1"/>
      <c r="B857" s="6"/>
      <c r="C857" s="6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5.5" x14ac:dyDescent="0.35">
      <c r="A858" s="1"/>
      <c r="B858" s="6"/>
      <c r="C858" s="6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5.5" x14ac:dyDescent="0.35">
      <c r="A859" s="1"/>
      <c r="B859" s="6"/>
      <c r="C859" s="6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5.5" x14ac:dyDescent="0.35">
      <c r="A860" s="1"/>
      <c r="B860" s="6"/>
      <c r="C860" s="6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5.5" x14ac:dyDescent="0.35">
      <c r="A861" s="1"/>
      <c r="B861" s="6"/>
      <c r="C861" s="6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5.5" x14ac:dyDescent="0.35">
      <c r="A862" s="1"/>
      <c r="B862" s="6"/>
      <c r="C862" s="6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5.5" x14ac:dyDescent="0.35">
      <c r="A863" s="1"/>
      <c r="B863" s="6"/>
      <c r="C863" s="6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5.5" x14ac:dyDescent="0.35">
      <c r="A864" s="1"/>
      <c r="B864" s="6"/>
      <c r="C864" s="6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5.5" x14ac:dyDescent="0.35">
      <c r="A865" s="1"/>
      <c r="B865" s="6"/>
      <c r="C865" s="6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5.5" x14ac:dyDescent="0.35">
      <c r="A866" s="1"/>
      <c r="B866" s="6"/>
      <c r="C866" s="6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5.5" x14ac:dyDescent="0.35">
      <c r="A867" s="1"/>
      <c r="B867" s="6"/>
      <c r="C867" s="6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5.5" x14ac:dyDescent="0.35">
      <c r="A868" s="1"/>
      <c r="B868" s="6"/>
      <c r="C868" s="6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5.5" x14ac:dyDescent="0.35">
      <c r="A869" s="1"/>
      <c r="B869" s="6"/>
      <c r="C869" s="6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5.5" x14ac:dyDescent="0.35">
      <c r="A870" s="1"/>
      <c r="B870" s="6"/>
      <c r="C870" s="6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5.5" x14ac:dyDescent="0.35">
      <c r="A871" s="1"/>
      <c r="B871" s="6"/>
      <c r="C871" s="6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5.5" x14ac:dyDescent="0.35">
      <c r="A872" s="1"/>
      <c r="B872" s="6"/>
      <c r="C872" s="6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5.5" x14ac:dyDescent="0.35">
      <c r="A873" s="1"/>
      <c r="B873" s="6"/>
      <c r="C873" s="6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5.5" x14ac:dyDescent="0.35">
      <c r="A874" s="1"/>
      <c r="B874" s="6"/>
      <c r="C874" s="6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5.5" x14ac:dyDescent="0.35">
      <c r="A875" s="1"/>
      <c r="B875" s="6"/>
      <c r="C875" s="6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5.5" x14ac:dyDescent="0.35">
      <c r="A876" s="1"/>
      <c r="B876" s="6"/>
      <c r="C876" s="6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5.5" x14ac:dyDescent="0.35">
      <c r="A877" s="1"/>
      <c r="B877" s="6"/>
      <c r="C877" s="6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5.5" x14ac:dyDescent="0.35">
      <c r="A878" s="1"/>
      <c r="B878" s="6"/>
      <c r="C878" s="6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5.5" x14ac:dyDescent="0.35">
      <c r="A879" s="1"/>
      <c r="B879" s="6"/>
      <c r="C879" s="6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5.5" x14ac:dyDescent="0.35">
      <c r="A880" s="1"/>
      <c r="B880" s="6"/>
      <c r="C880" s="6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5.5" x14ac:dyDescent="0.35">
      <c r="A881" s="1"/>
      <c r="B881" s="6"/>
      <c r="C881" s="6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5.5" x14ac:dyDescent="0.35">
      <c r="A882" s="1"/>
      <c r="B882" s="6"/>
      <c r="C882" s="6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5.5" x14ac:dyDescent="0.35">
      <c r="A883" s="1"/>
      <c r="B883" s="6"/>
      <c r="C883" s="6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5.5" x14ac:dyDescent="0.35">
      <c r="A884" s="1"/>
      <c r="B884" s="6"/>
      <c r="C884" s="6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5.5" x14ac:dyDescent="0.35">
      <c r="A885" s="1"/>
      <c r="B885" s="6"/>
      <c r="C885" s="6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5.5" x14ac:dyDescent="0.35">
      <c r="A886" s="1"/>
      <c r="B886" s="6"/>
      <c r="C886" s="6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5.5" x14ac:dyDescent="0.35">
      <c r="A887" s="1"/>
      <c r="B887" s="6"/>
      <c r="C887" s="6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5.5" x14ac:dyDescent="0.35">
      <c r="A888" s="1"/>
      <c r="B888" s="6"/>
      <c r="C888" s="6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5.5" x14ac:dyDescent="0.35">
      <c r="A889" s="1"/>
      <c r="B889" s="6"/>
      <c r="C889" s="6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5.5" x14ac:dyDescent="0.35">
      <c r="A890" s="1"/>
      <c r="B890" s="6"/>
      <c r="C890" s="6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5.5" x14ac:dyDescent="0.35">
      <c r="A891" s="1"/>
      <c r="B891" s="6"/>
      <c r="C891" s="6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5.5" x14ac:dyDescent="0.35">
      <c r="A892" s="1"/>
      <c r="B892" s="6"/>
      <c r="C892" s="6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5.5" x14ac:dyDescent="0.35">
      <c r="A893" s="1"/>
      <c r="B893" s="6"/>
      <c r="C893" s="6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5.5" x14ac:dyDescent="0.35">
      <c r="A894" s="1"/>
      <c r="B894" s="6"/>
      <c r="C894" s="6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5.5" x14ac:dyDescent="0.35">
      <c r="A895" s="1"/>
      <c r="B895" s="6"/>
      <c r="C895" s="6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5.5" x14ac:dyDescent="0.35">
      <c r="A896" s="1"/>
      <c r="B896" s="6"/>
      <c r="C896" s="6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5.5" x14ac:dyDescent="0.35">
      <c r="A897" s="1"/>
      <c r="B897" s="6"/>
      <c r="C897" s="6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5.5" x14ac:dyDescent="0.35">
      <c r="A898" s="1"/>
      <c r="B898" s="6"/>
      <c r="C898" s="6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5.5" x14ac:dyDescent="0.35">
      <c r="A899" s="1"/>
      <c r="B899" s="6"/>
      <c r="C899" s="6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5.5" x14ac:dyDescent="0.35">
      <c r="A900" s="1"/>
      <c r="B900" s="6"/>
      <c r="C900" s="6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5.5" x14ac:dyDescent="0.35">
      <c r="A901" s="1"/>
      <c r="B901" s="6"/>
      <c r="C901" s="6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5.5" x14ac:dyDescent="0.35">
      <c r="A902" s="1"/>
      <c r="B902" s="6"/>
      <c r="C902" s="6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5.5" x14ac:dyDescent="0.35">
      <c r="A903" s="1"/>
      <c r="B903" s="6"/>
      <c r="C903" s="6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5.5" x14ac:dyDescent="0.35">
      <c r="A904" s="1"/>
      <c r="B904" s="6"/>
      <c r="C904" s="6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5.5" x14ac:dyDescent="0.35">
      <c r="A905" s="1"/>
      <c r="B905" s="6"/>
      <c r="C905" s="6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5.5" x14ac:dyDescent="0.35">
      <c r="A906" s="1"/>
      <c r="B906" s="6"/>
      <c r="C906" s="6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5.5" x14ac:dyDescent="0.35">
      <c r="A907" s="1"/>
      <c r="B907" s="6"/>
      <c r="C907" s="6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5.5" x14ac:dyDescent="0.35">
      <c r="A908" s="1"/>
      <c r="B908" s="6"/>
      <c r="C908" s="6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5.5" x14ac:dyDescent="0.35">
      <c r="A909" s="1"/>
      <c r="B909" s="6"/>
      <c r="C909" s="6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5.5" x14ac:dyDescent="0.35">
      <c r="A910" s="1"/>
      <c r="B910" s="6"/>
      <c r="C910" s="6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5.5" x14ac:dyDescent="0.35">
      <c r="A911" s="1"/>
      <c r="B911" s="6"/>
      <c r="C911" s="6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5.5" x14ac:dyDescent="0.35">
      <c r="A912" s="1"/>
      <c r="B912" s="6"/>
      <c r="C912" s="6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5.5" x14ac:dyDescent="0.35">
      <c r="A913" s="1"/>
      <c r="B913" s="6"/>
      <c r="C913" s="6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5.5" x14ac:dyDescent="0.35">
      <c r="A914" s="1"/>
      <c r="B914" s="6"/>
      <c r="C914" s="6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5.5" x14ac:dyDescent="0.35">
      <c r="A915" s="1"/>
      <c r="B915" s="6"/>
      <c r="C915" s="6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5.5" x14ac:dyDescent="0.35">
      <c r="A916" s="1"/>
      <c r="B916" s="6"/>
      <c r="C916" s="6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5.5" x14ac:dyDescent="0.35">
      <c r="A917" s="1"/>
      <c r="B917" s="6"/>
      <c r="C917" s="6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5.5" x14ac:dyDescent="0.35">
      <c r="A918" s="1"/>
      <c r="B918" s="6"/>
      <c r="C918" s="6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5.5" x14ac:dyDescent="0.35">
      <c r="A919" s="1"/>
      <c r="B919" s="6"/>
      <c r="C919" s="6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5.5" x14ac:dyDescent="0.35">
      <c r="A920" s="1"/>
      <c r="B920" s="6"/>
      <c r="C920" s="6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5.5" x14ac:dyDescent="0.35">
      <c r="A921" s="1"/>
      <c r="B921" s="6"/>
      <c r="C921" s="6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5.5" x14ac:dyDescent="0.35">
      <c r="A922" s="1"/>
      <c r="B922" s="6"/>
      <c r="C922" s="6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5.5" x14ac:dyDescent="0.35">
      <c r="A923" s="1"/>
      <c r="B923" s="6"/>
      <c r="C923" s="6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5.5" x14ac:dyDescent="0.35">
      <c r="A924" s="1"/>
      <c r="B924" s="6"/>
      <c r="C924" s="6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5.5" x14ac:dyDescent="0.35">
      <c r="A925" s="1"/>
      <c r="B925" s="6"/>
      <c r="C925" s="6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5.5" x14ac:dyDescent="0.35">
      <c r="A926" s="1"/>
      <c r="B926" s="6"/>
      <c r="C926" s="6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5.5" x14ac:dyDescent="0.35">
      <c r="A927" s="1"/>
      <c r="B927" s="6"/>
      <c r="C927" s="6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5.5" x14ac:dyDescent="0.35">
      <c r="A928" s="1"/>
      <c r="B928" s="6"/>
      <c r="C928" s="6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5.5" x14ac:dyDescent="0.35">
      <c r="A929" s="1"/>
      <c r="B929" s="6"/>
      <c r="C929" s="6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5.5" x14ac:dyDescent="0.35">
      <c r="A930" s="1"/>
      <c r="B930" s="6"/>
      <c r="C930" s="6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5.5" x14ac:dyDescent="0.35">
      <c r="A931" s="1"/>
      <c r="B931" s="6"/>
      <c r="C931" s="6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ht="15.5" x14ac:dyDescent="0.35">
      <c r="A932" s="1"/>
      <c r="B932" s="6"/>
      <c r="C932" s="6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ht="15.5" x14ac:dyDescent="0.35">
      <c r="A933" s="1"/>
      <c r="B933" s="6"/>
      <c r="C933" s="6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ht="15.5" x14ac:dyDescent="0.35">
      <c r="A934" s="1"/>
      <c r="B934" s="6"/>
      <c r="C934" s="6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ht="15.5" x14ac:dyDescent="0.35">
      <c r="A935" s="1"/>
      <c r="B935" s="6"/>
      <c r="C935" s="6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ht="15.5" x14ac:dyDescent="0.35">
      <c r="A936" s="1"/>
      <c r="B936" s="6"/>
      <c r="C936" s="6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ht="15.5" x14ac:dyDescent="0.35">
      <c r="A937" s="1"/>
      <c r="B937" s="6"/>
      <c r="C937" s="6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ht="15.5" x14ac:dyDescent="0.35">
      <c r="A938" s="1"/>
      <c r="B938" s="6"/>
      <c r="C938" s="6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ht="15.5" x14ac:dyDescent="0.35">
      <c r="A939" s="1"/>
      <c r="B939" s="6"/>
      <c r="C939" s="6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ht="15.5" x14ac:dyDescent="0.35">
      <c r="A940" s="1"/>
      <c r="B940" s="6"/>
      <c r="C940" s="6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ht="15.5" x14ac:dyDescent="0.35">
      <c r="A941" s="1"/>
      <c r="B941" s="6"/>
      <c r="C941" s="6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ht="15.5" x14ac:dyDescent="0.35">
      <c r="A942" s="1"/>
      <c r="B942" s="6"/>
      <c r="C942" s="6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ht="15.5" x14ac:dyDescent="0.35">
      <c r="A943" s="1"/>
      <c r="B943" s="6"/>
      <c r="C943" s="6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ht="15.5" x14ac:dyDescent="0.35">
      <c r="A944" s="1"/>
      <c r="B944" s="6"/>
      <c r="C944" s="6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ht="15.5" x14ac:dyDescent="0.35">
      <c r="A945" s="1"/>
      <c r="B945" s="6"/>
      <c r="C945" s="6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ht="15.5" x14ac:dyDescent="0.35">
      <c r="A946" s="1"/>
      <c r="B946" s="6"/>
      <c r="C946" s="6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ht="15.5" x14ac:dyDescent="0.35">
      <c r="A947" s="1"/>
      <c r="B947" s="6"/>
      <c r="C947" s="6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ht="15.5" x14ac:dyDescent="0.35">
      <c r="A948" s="1"/>
      <c r="B948" s="6"/>
      <c r="C948" s="6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ht="15.5" x14ac:dyDescent="0.35">
      <c r="A949" s="1"/>
      <c r="B949" s="6"/>
      <c r="C949" s="6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ht="15.5" x14ac:dyDescent="0.35">
      <c r="A950" s="1"/>
      <c r="B950" s="6"/>
      <c r="C950" s="6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ht="15.5" x14ac:dyDescent="0.35">
      <c r="A951" s="1"/>
      <c r="B951" s="6"/>
      <c r="C951" s="6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ht="15.5" x14ac:dyDescent="0.35">
      <c r="A952" s="1"/>
      <c r="B952" s="6"/>
      <c r="C952" s="6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ht="15.5" x14ac:dyDescent="0.35">
      <c r="A953" s="1"/>
      <c r="B953" s="6"/>
      <c r="C953" s="6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ht="15.5" x14ac:dyDescent="0.35">
      <c r="A954" s="1"/>
      <c r="B954" s="6"/>
      <c r="C954" s="6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ht="15.5" x14ac:dyDescent="0.35">
      <c r="A955" s="1"/>
      <c r="B955" s="6"/>
      <c r="C955" s="6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ht="15.5" x14ac:dyDescent="0.35">
      <c r="A956" s="1"/>
      <c r="B956" s="6"/>
      <c r="C956" s="6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ht="15.5" x14ac:dyDescent="0.35">
      <c r="A957" s="1"/>
      <c r="B957" s="6"/>
      <c r="C957" s="6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ht="15.5" x14ac:dyDescent="0.35">
      <c r="A958" s="1"/>
      <c r="B958" s="6"/>
      <c r="C958" s="6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ht="15.5" x14ac:dyDescent="0.35">
      <c r="A959" s="1"/>
      <c r="B959" s="6"/>
      <c r="C959" s="6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ht="15.5" x14ac:dyDescent="0.35">
      <c r="A960" s="1"/>
      <c r="B960" s="6"/>
      <c r="C960" s="6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ht="15.5" x14ac:dyDescent="0.35">
      <c r="A961" s="1"/>
      <c r="B961" s="6"/>
      <c r="C961" s="6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ht="15.5" x14ac:dyDescent="0.35">
      <c r="A962" s="1"/>
      <c r="B962" s="6"/>
      <c r="C962" s="6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ht="15.5" x14ac:dyDescent="0.35">
      <c r="A963" s="1"/>
      <c r="B963" s="6"/>
      <c r="C963" s="6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ht="15.5" x14ac:dyDescent="0.35">
      <c r="A964" s="1"/>
      <c r="B964" s="6"/>
      <c r="C964" s="6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ht="15.5" x14ac:dyDescent="0.35">
      <c r="A965" s="1"/>
      <c r="B965" s="6"/>
      <c r="C965" s="6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ht="15.5" x14ac:dyDescent="0.35">
      <c r="A966" s="1"/>
      <c r="B966" s="6"/>
      <c r="C966" s="6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ht="15.5" x14ac:dyDescent="0.35">
      <c r="A967" s="1"/>
      <c r="B967" s="6"/>
      <c r="C967" s="6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ht="15.5" x14ac:dyDescent="0.35">
      <c r="A968" s="1"/>
      <c r="B968" s="6"/>
      <c r="C968" s="6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ht="15.5" x14ac:dyDescent="0.35">
      <c r="A969" s="1"/>
      <c r="B969" s="6"/>
      <c r="C969" s="6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spans="1:40" ht="15.5" x14ac:dyDescent="0.35">
      <c r="A970" s="1"/>
      <c r="B970" s="6"/>
      <c r="C970" s="6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spans="1:40" ht="15.5" x14ac:dyDescent="0.35">
      <c r="A971" s="1"/>
      <c r="B971" s="6"/>
      <c r="C971" s="6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spans="1:40" ht="15.5" x14ac:dyDescent="0.35">
      <c r="A972" s="1"/>
      <c r="B972" s="6"/>
      <c r="C972" s="6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spans="1:40" ht="15.5" x14ac:dyDescent="0.35">
      <c r="A973" s="1"/>
      <c r="B973" s="6"/>
      <c r="C973" s="6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spans="1:40" ht="15.5" x14ac:dyDescent="0.35">
      <c r="A974" s="1"/>
      <c r="B974" s="6"/>
      <c r="C974" s="6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spans="1:40" ht="15.5" x14ac:dyDescent="0.35">
      <c r="A975" s="1"/>
      <c r="B975" s="6"/>
      <c r="C975" s="6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spans="1:40" ht="15.5" x14ac:dyDescent="0.35">
      <c r="A976" s="1"/>
      <c r="B976" s="6"/>
      <c r="C976" s="6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spans="1:40" ht="15.5" x14ac:dyDescent="0.35">
      <c r="A977" s="1"/>
      <c r="B977" s="6"/>
      <c r="C977" s="6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spans="1:40" ht="15.5" x14ac:dyDescent="0.35">
      <c r="A978" s="1"/>
      <c r="B978" s="6"/>
      <c r="C978" s="6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spans="1:40" ht="15.5" x14ac:dyDescent="0.35">
      <c r="A979" s="1"/>
      <c r="B979" s="6"/>
      <c r="C979" s="6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spans="1:40" ht="15.5" x14ac:dyDescent="0.35">
      <c r="A980" s="1"/>
      <c r="B980" s="6"/>
      <c r="C980" s="6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spans="1:40" ht="15.5" x14ac:dyDescent="0.35">
      <c r="A981" s="1"/>
      <c r="B981" s="6"/>
      <c r="C981" s="6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spans="1:40" ht="15.5" x14ac:dyDescent="0.35">
      <c r="A982" s="1"/>
      <c r="B982" s="6"/>
      <c r="C982" s="6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spans="1:40" ht="15.5" x14ac:dyDescent="0.35">
      <c r="A983" s="1"/>
      <c r="B983" s="6"/>
      <c r="C983" s="6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spans="1:40" ht="15.5" x14ac:dyDescent="0.35">
      <c r="A984" s="1"/>
      <c r="B984" s="6"/>
      <c r="C984" s="6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spans="1:40" ht="15.5" x14ac:dyDescent="0.35">
      <c r="A985" s="1"/>
      <c r="B985" s="6"/>
      <c r="C985" s="6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spans="1:40" ht="15.5" x14ac:dyDescent="0.35">
      <c r="A986" s="1"/>
      <c r="B986" s="6"/>
      <c r="C986" s="6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spans="1:40" ht="15.5" x14ac:dyDescent="0.35">
      <c r="A987" s="1"/>
      <c r="B987" s="6"/>
      <c r="C987" s="6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1:40" ht="15.5" x14ac:dyDescent="0.35">
      <c r="A988" s="1"/>
      <c r="B988" s="6"/>
      <c r="C988" s="6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spans="1:40" ht="15.5" x14ac:dyDescent="0.35">
      <c r="A989" s="1"/>
      <c r="B989" s="6"/>
      <c r="C989" s="6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spans="1:40" ht="15.5" x14ac:dyDescent="0.35">
      <c r="A990" s="1"/>
      <c r="B990" s="6"/>
      <c r="C990" s="6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spans="1:40" ht="15.5" x14ac:dyDescent="0.35">
      <c r="A991" s="1"/>
      <c r="B991" s="6"/>
      <c r="C991" s="6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spans="1:40" ht="15.5" x14ac:dyDescent="0.35">
      <c r="A992" s="1"/>
      <c r="B992" s="6"/>
      <c r="C992" s="6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spans="1:40" ht="15.5" x14ac:dyDescent="0.35">
      <c r="A993" s="1"/>
      <c r="B993" s="6"/>
      <c r="C993" s="6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spans="1:40" ht="15.5" x14ac:dyDescent="0.35">
      <c r="A994" s="1"/>
      <c r="B994" s="6"/>
      <c r="C994" s="6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spans="1:40" ht="15.5" x14ac:dyDescent="0.35">
      <c r="A995" s="1"/>
      <c r="B995" s="6"/>
      <c r="C995" s="6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spans="1:40" ht="15.5" x14ac:dyDescent="0.35">
      <c r="A996" s="1"/>
      <c r="B996" s="6"/>
      <c r="C996" s="6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spans="1:40" ht="15.5" x14ac:dyDescent="0.35">
      <c r="A997" s="1"/>
      <c r="B997" s="6"/>
      <c r="C997" s="6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spans="1:40" ht="15.5" x14ac:dyDescent="0.35">
      <c r="A998" s="1"/>
      <c r="B998" s="6"/>
      <c r="C998" s="6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spans="1:40" ht="15.5" x14ac:dyDescent="0.35">
      <c r="A999" s="1"/>
      <c r="B999" s="6"/>
      <c r="C999" s="6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spans="1:40" ht="15.5" x14ac:dyDescent="0.35">
      <c r="A1000" s="1"/>
      <c r="B1000" s="6"/>
      <c r="C1000" s="6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  <row r="1001" spans="1:40" ht="15.5" x14ac:dyDescent="0.35">
      <c r="A1001" s="1"/>
      <c r="B1001" s="6"/>
      <c r="C1001" s="6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</row>
    <row r="1002" spans="1:40" ht="15.5" x14ac:dyDescent="0.35">
      <c r="A1002" s="1"/>
      <c r="B1002" s="6"/>
      <c r="C1002" s="6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</row>
    <row r="1003" spans="1:40" ht="15.5" x14ac:dyDescent="0.35">
      <c r="A1003" s="1"/>
      <c r="B1003" s="6"/>
      <c r="C1003" s="6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</row>
    <row r="1004" spans="1:40" ht="15.5" x14ac:dyDescent="0.35">
      <c r="A1004" s="1"/>
      <c r="B1004" s="6"/>
      <c r="C1004" s="6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</row>
    <row r="1005" spans="1:40" ht="15.5" x14ac:dyDescent="0.35">
      <c r="A1005" s="1"/>
      <c r="B1005" s="6"/>
      <c r="C1005" s="6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</row>
    <row r="1006" spans="1:40" ht="15.5" x14ac:dyDescent="0.35">
      <c r="A1006" s="1"/>
      <c r="B1006" s="6"/>
      <c r="C1006" s="6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</row>
  </sheetData>
  <mergeCells count="1">
    <mergeCell ref="A6:B6"/>
  </mergeCells>
  <conditionalFormatting sqref="D10:K49 P10:W49">
    <cfRule type="cellIs" dxfId="0" priority="2" operator="equal">
      <formula>$A$6</formula>
    </cfRule>
  </conditionalFormatting>
  <conditionalFormatting sqref="P52:W55">
    <cfRule type="cellIs" dxfId="4" priority="1" operator="equal">
      <formula>$A$6</formula>
    </cfRule>
  </conditionalFormatting>
  <conditionalFormatting sqref="Y10:Y13 Y17:Y20">
    <cfRule type="cellIs" dxfId="3" priority="4" operator="equal">
      <formula>$A$6</formula>
    </cfRule>
  </conditionalFormatting>
  <conditionalFormatting sqref="Y38:AC41">
    <cfRule type="cellIs" dxfId="2" priority="5" operator="equal">
      <formula>$A$6</formula>
    </cfRule>
  </conditionalFormatting>
  <conditionalFormatting sqref="AB10:AC37 AB42:AC45">
    <cfRule type="cellIs" dxfId="1" priority="3" operator="equal">
      <formula>$A$6</formula>
    </cfRule>
  </conditionalFormatting>
  <dataValidations count="1">
    <dataValidation type="list" allowBlank="1" showErrorMessage="1" sqref="A6:B6" xr:uid="{CB1F3F81-FD3F-4DFA-8544-C4A394970C6F}">
      <formula1>$B$54:$B$66</formula1>
    </dataValidation>
  </dataValidations>
  <pageMargins left="0.19685039370078741" right="0.19685039370078741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12Tms_Divx2_Interx1_4Ds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chrisdore</dc:creator>
  <cp:lastModifiedBy>Murphy, Jacob</cp:lastModifiedBy>
  <dcterms:created xsi:type="dcterms:W3CDTF">2013-03-22T11:46:33Z</dcterms:created>
  <dcterms:modified xsi:type="dcterms:W3CDTF">2026-03-21T14:09:34Z</dcterms:modified>
</cp:coreProperties>
</file>